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 defaultThemeVersion="124226"/>
  <bookViews>
    <workbookView xWindow="5730" yWindow="4140" windowWidth="12510" windowHeight="5835" tabRatio="837" activeTab="6"/>
  </bookViews>
  <sheets>
    <sheet name="Arbeitsschutz" sheetId="29" r:id="rId1"/>
    <sheet name="Termine" sheetId="1" r:id="rId2"/>
    <sheet name="EA18" sheetId="42" r:id="rId3"/>
    <sheet name="ES18" sheetId="3" r:id="rId4"/>
    <sheet name="KEA18" sheetId="4" r:id="rId5"/>
    <sheet name="KES18" sheetId="37" r:id="rId6"/>
    <sheet name="EA17" sheetId="39" r:id="rId7"/>
    <sheet name="ES17" sheetId="5" r:id="rId8"/>
    <sheet name="KEA17" sheetId="33" r:id="rId9"/>
    <sheet name="KES17" sheetId="41" r:id="rId10"/>
    <sheet name="KEA16" sheetId="10" r:id="rId11"/>
    <sheet name="KES16 " sheetId="44" r:id="rId12"/>
    <sheet name="EAA16" sheetId="8" r:id="rId13"/>
    <sheet name="EAM16" sheetId="48" r:id="rId14"/>
    <sheet name="ESI16" sheetId="7" r:id="rId15"/>
    <sheet name="ESR16 " sheetId="49" r:id="rId16"/>
    <sheet name="EAA15" sheetId="11" r:id="rId17"/>
    <sheet name="EAM15" sheetId="53" r:id="rId18"/>
    <sheet name="ESI15" sheetId="12" r:id="rId19"/>
    <sheet name="ESR15" sheetId="54" r:id="rId20"/>
    <sheet name="CDHAW" sheetId="34" r:id="rId21"/>
    <sheet name="MDHK" sheetId="55" r:id="rId22"/>
    <sheet name="NIm8" sheetId="56" r:id="rId23"/>
    <sheet name="NIm17" sheetId="52" r:id="rId24"/>
    <sheet name="WWF16" sheetId="51" r:id="rId25"/>
    <sheet name="EMm18" sheetId="28" r:id="rId26"/>
    <sheet name="KME18" sheetId="43" r:id="rId27"/>
    <sheet name="KME17" sheetId="46" r:id="rId28"/>
    <sheet name="Tabelle1" sheetId="50" r:id="rId29"/>
  </sheets>
  <externalReferences>
    <externalReference r:id="rId30"/>
  </externalReferences>
  <definedNames>
    <definedName name="_xlnm.Print_Area" localSheetId="20">CDHAW!$A$1:$V$41</definedName>
    <definedName name="_xlnm.Print_Area" localSheetId="6">'EA17'!$A$1:$O$61</definedName>
    <definedName name="_xlnm.Print_Area" localSheetId="2">'EA18'!$A$1:$O$39</definedName>
    <definedName name="_xlnm.Print_Area" localSheetId="16">'EAA15'!$A$1:$L$38</definedName>
    <definedName name="_xlnm.Print_Area" localSheetId="12">'EAA16'!$A$1:$T$64</definedName>
    <definedName name="_xlnm.Print_Area" localSheetId="17">'EAM15'!$A$1:$L$42</definedName>
    <definedName name="_xlnm.Print_Area" localSheetId="13">'EAM16'!$A$1:$T$52</definedName>
    <definedName name="_xlnm.Print_Area" localSheetId="25">'EMm18'!$A$3:$R$32</definedName>
    <definedName name="_xlnm.Print_Area" localSheetId="7">'ES17'!$A$1:$P$46</definedName>
    <definedName name="_xlnm.Print_Area" localSheetId="3">'ES18'!$A$1:$O$33</definedName>
    <definedName name="_xlnm.Print_Area" localSheetId="18">'ESI15'!$A$1:$Q$57</definedName>
    <definedName name="_xlnm.Print_Area" localSheetId="14">'ESI16'!$A$1:$R$82</definedName>
    <definedName name="_xlnm.Print_Area" localSheetId="19">'ESR15'!$A$1:$Q$71</definedName>
    <definedName name="_xlnm.Print_Area" localSheetId="15">'ESR16 '!$A$1:$R$59</definedName>
    <definedName name="_xlnm.Print_Area" localSheetId="10">'KEA16'!$A$1:$S$29</definedName>
    <definedName name="_xlnm.Print_Area" localSheetId="8">'KEA17'!$A$1:$O$53</definedName>
    <definedName name="_xlnm.Print_Area" localSheetId="4">'KEA18'!$A$1:$O$50</definedName>
    <definedName name="_xlnm.Print_Area" localSheetId="11">'KES16 '!$A$1:$S$29</definedName>
    <definedName name="_xlnm.Print_Area" localSheetId="9">'KES17'!$A$1:$O$54</definedName>
    <definedName name="_xlnm.Print_Area" localSheetId="5">'KES18'!$A$1:$P$45</definedName>
    <definedName name="_xlnm.Print_Area" localSheetId="27">'KME17'!#REF!</definedName>
    <definedName name="_xlnm.Print_Area" localSheetId="26">'KME18'!#REF!</definedName>
    <definedName name="_xlnm.Print_Area" localSheetId="21">MDHK!$A$1:$V$33</definedName>
    <definedName name="_xlnm.Print_Area" localSheetId="23">'NIm17'!$A$1:$V$25</definedName>
    <definedName name="_xlnm.Print_Area" localSheetId="22">'NIm8'!$A$1:$V$26</definedName>
    <definedName name="_xlnm.Print_Area" localSheetId="1">Termine!$H$8:$CJ$27</definedName>
    <definedName name="_xlnm.Print_Area" localSheetId="24">'WWF16'!$A$1:$V$26</definedName>
    <definedName name="_xlnm.Print_Titles" localSheetId="1">Termine!$32:$32</definedName>
  </definedNames>
  <calcPr calcId="145621" concurrentCalc="0"/>
</workbook>
</file>

<file path=xl/calcChain.xml><?xml version="1.0" encoding="utf-8"?>
<calcChain xmlns="http://schemas.openxmlformats.org/spreadsheetml/2006/main">
  <c r="A13" i="43" l="1"/>
  <c r="B13" i="43"/>
  <c r="C13" i="43"/>
  <c r="D13" i="43"/>
  <c r="A14" i="43"/>
  <c r="B14" i="43"/>
  <c r="C14" i="43"/>
  <c r="D14" i="43"/>
  <c r="A15" i="43"/>
  <c r="B15" i="43"/>
  <c r="C15" i="43"/>
  <c r="D15" i="43"/>
  <c r="A16" i="43"/>
  <c r="B16" i="43"/>
  <c r="C16" i="43"/>
  <c r="D16" i="43"/>
  <c r="A17" i="43"/>
  <c r="B17" i="43"/>
  <c r="C17" i="43"/>
  <c r="D17" i="43"/>
  <c r="A18" i="43"/>
  <c r="B18" i="43"/>
  <c r="C18" i="43"/>
  <c r="D18" i="43"/>
  <c r="A19" i="43"/>
  <c r="B19" i="43"/>
  <c r="C19" i="43"/>
  <c r="D19" i="43"/>
  <c r="A20" i="43"/>
  <c r="B20" i="43"/>
  <c r="C20" i="43"/>
  <c r="D20" i="43"/>
  <c r="A21" i="43"/>
  <c r="B21" i="43"/>
  <c r="C21" i="43"/>
  <c r="D21" i="43"/>
  <c r="A22" i="43"/>
  <c r="B22" i="43"/>
  <c r="C22" i="43"/>
  <c r="D22" i="43"/>
  <c r="A23" i="43"/>
  <c r="B23" i="43"/>
  <c r="C23" i="43"/>
  <c r="D23" i="43"/>
  <c r="A24" i="43"/>
  <c r="B24" i="43"/>
  <c r="C24" i="43"/>
  <c r="D24" i="43"/>
  <c r="A25" i="43"/>
  <c r="B25" i="43"/>
  <c r="C25" i="43"/>
  <c r="D25" i="43"/>
  <c r="A26" i="43"/>
  <c r="B26" i="43"/>
  <c r="C26" i="43"/>
  <c r="D26" i="43"/>
  <c r="A27" i="43"/>
  <c r="B27" i="43"/>
  <c r="C27" i="43"/>
  <c r="D27" i="43"/>
  <c r="A28" i="43"/>
  <c r="B28" i="43"/>
  <c r="C28" i="43"/>
  <c r="D28" i="43"/>
  <c r="A29" i="43"/>
  <c r="B29" i="43"/>
  <c r="C29" i="43"/>
  <c r="D29" i="43"/>
  <c r="A30" i="43"/>
  <c r="B30" i="43"/>
  <c r="C30" i="43"/>
  <c r="D30" i="43"/>
  <c r="A31" i="43"/>
  <c r="B31" i="43"/>
  <c r="C31" i="43"/>
  <c r="D31" i="43"/>
  <c r="A32" i="43"/>
  <c r="B32" i="43"/>
  <c r="C32" i="43"/>
  <c r="D32" i="43"/>
  <c r="A33" i="43"/>
  <c r="B33" i="43"/>
  <c r="C33" i="43"/>
  <c r="D33" i="43"/>
  <c r="A34" i="43"/>
  <c r="B34" i="43"/>
  <c r="C34" i="43"/>
  <c r="D34" i="43"/>
  <c r="A35" i="43"/>
  <c r="B35" i="43"/>
  <c r="C35" i="43"/>
  <c r="D35" i="43"/>
  <c r="A36" i="43"/>
  <c r="B36" i="43"/>
  <c r="C36" i="43"/>
  <c r="D36" i="43"/>
  <c r="A37" i="43"/>
  <c r="B37" i="43"/>
  <c r="C37" i="43"/>
  <c r="D37" i="43"/>
  <c r="A38" i="43"/>
  <c r="B38" i="43"/>
  <c r="C38" i="43"/>
  <c r="D38" i="43"/>
  <c r="A39" i="43"/>
  <c r="B39" i="43"/>
  <c r="C39" i="43"/>
  <c r="D39" i="43"/>
  <c r="B12" i="43"/>
  <c r="C12" i="43"/>
  <c r="D12" i="43"/>
  <c r="A12" i="43"/>
  <c r="R18" i="37"/>
  <c r="S18" i="37"/>
  <c r="B72" i="54"/>
  <c r="B59" i="12"/>
  <c r="B58" i="12"/>
  <c r="C60" i="49"/>
  <c r="B60" i="49"/>
  <c r="B61" i="49"/>
  <c r="B90" i="7"/>
  <c r="C89" i="7"/>
  <c r="D89" i="7"/>
  <c r="E89" i="7"/>
  <c r="B89" i="7"/>
  <c r="B51" i="48"/>
  <c r="C50" i="48"/>
  <c r="D50" i="48"/>
  <c r="B50" i="48"/>
  <c r="B65" i="8"/>
  <c r="C64" i="8"/>
  <c r="D64" i="8"/>
  <c r="B64" i="8"/>
  <c r="I64" i="8"/>
  <c r="B55" i="41"/>
  <c r="C54" i="41"/>
  <c r="D54" i="41"/>
  <c r="B54" i="41"/>
  <c r="B58" i="33"/>
  <c r="C57" i="33"/>
  <c r="D57" i="33"/>
  <c r="E57" i="33"/>
  <c r="F57" i="33"/>
  <c r="B57" i="33"/>
  <c r="B52" i="5"/>
  <c r="B51" i="5"/>
  <c r="B60" i="39"/>
  <c r="C59" i="39"/>
  <c r="D59" i="39"/>
  <c r="B59" i="39"/>
  <c r="B40" i="37"/>
  <c r="C39" i="37"/>
  <c r="D39" i="37"/>
  <c r="B39" i="37"/>
  <c r="B48" i="4"/>
  <c r="C47" i="4"/>
  <c r="D47" i="4"/>
  <c r="E47" i="4"/>
  <c r="F47" i="4"/>
  <c r="G47" i="4"/>
  <c r="B47" i="4"/>
  <c r="B44" i="42"/>
  <c r="C43" i="42"/>
  <c r="D43" i="42"/>
  <c r="E43" i="42"/>
  <c r="B43" i="42"/>
  <c r="B47" i="52"/>
  <c r="B91" i="56"/>
  <c r="B51" i="56"/>
  <c r="D32" i="56"/>
  <c r="A8" i="56"/>
  <c r="T12" i="37"/>
  <c r="W21" i="44"/>
  <c r="V21" i="44"/>
  <c r="U21" i="44"/>
  <c r="U20" i="44"/>
  <c r="V20" i="44"/>
  <c r="W20" i="44"/>
  <c r="T21" i="44"/>
  <c r="P13" i="41"/>
  <c r="Q13" i="41"/>
  <c r="R13" i="41"/>
  <c r="S13" i="41"/>
  <c r="P14" i="41"/>
  <c r="Q14" i="41"/>
  <c r="R14" i="41"/>
  <c r="S14" i="41"/>
  <c r="P15" i="41"/>
  <c r="Q15" i="41"/>
  <c r="R15" i="41"/>
  <c r="S15" i="41"/>
  <c r="P16" i="41"/>
  <c r="Q16" i="41"/>
  <c r="R16" i="41"/>
  <c r="S16" i="41"/>
  <c r="P17" i="41"/>
  <c r="Q17" i="41"/>
  <c r="R17" i="41"/>
  <c r="S17" i="41"/>
  <c r="P18" i="41"/>
  <c r="Q18" i="41"/>
  <c r="R18" i="41"/>
  <c r="S18" i="41"/>
  <c r="P19" i="41"/>
  <c r="Q19" i="41"/>
  <c r="R19" i="41"/>
  <c r="S19" i="41"/>
  <c r="P20" i="41"/>
  <c r="Q20" i="41"/>
  <c r="R20" i="41"/>
  <c r="S20" i="41"/>
  <c r="P21" i="41"/>
  <c r="Q21" i="41"/>
  <c r="R21" i="41"/>
  <c r="S21" i="41"/>
  <c r="P22" i="41"/>
  <c r="Q22" i="41"/>
  <c r="R22" i="41"/>
  <c r="S22" i="41"/>
  <c r="P23" i="41"/>
  <c r="Q23" i="41"/>
  <c r="R23" i="41"/>
  <c r="S23" i="41"/>
  <c r="P24" i="41"/>
  <c r="Q24" i="41"/>
  <c r="R24" i="41"/>
  <c r="S24" i="41"/>
  <c r="P25" i="41"/>
  <c r="Q25" i="41"/>
  <c r="R25" i="41"/>
  <c r="S25" i="41"/>
  <c r="P26" i="41"/>
  <c r="Q26" i="41"/>
  <c r="R26" i="41"/>
  <c r="S26" i="41"/>
  <c r="P27" i="41"/>
  <c r="Q27" i="41"/>
  <c r="R27" i="41"/>
  <c r="S27" i="41"/>
  <c r="P28" i="41"/>
  <c r="Q28" i="41"/>
  <c r="R28" i="41"/>
  <c r="S28" i="41"/>
  <c r="P29" i="41"/>
  <c r="Q29" i="41"/>
  <c r="R29" i="41"/>
  <c r="S29" i="41"/>
  <c r="P30" i="41"/>
  <c r="Q30" i="41"/>
  <c r="R30" i="41"/>
  <c r="S30" i="41"/>
  <c r="P31" i="41"/>
  <c r="Q31" i="41"/>
  <c r="R31" i="41"/>
  <c r="S31" i="41"/>
  <c r="P33" i="41"/>
  <c r="P34" i="41"/>
  <c r="P35" i="41"/>
  <c r="P12" i="41"/>
  <c r="T9" i="37"/>
  <c r="S9" i="41"/>
  <c r="T13" i="37"/>
  <c r="T14" i="37"/>
  <c r="T15" i="37"/>
  <c r="T16" i="37"/>
  <c r="T17" i="37"/>
  <c r="T18" i="37"/>
  <c r="T19" i="37"/>
  <c r="T20" i="37"/>
  <c r="T21" i="37"/>
  <c r="T22" i="37"/>
  <c r="T23" i="37"/>
  <c r="T24" i="37"/>
  <c r="T25" i="37"/>
  <c r="T26" i="37"/>
  <c r="T27" i="37"/>
  <c r="T28" i="37"/>
  <c r="T29" i="37"/>
  <c r="T30" i="37"/>
  <c r="T31" i="37"/>
  <c r="T32" i="37"/>
  <c r="T33" i="37"/>
  <c r="T34" i="37"/>
  <c r="T35" i="37"/>
  <c r="T36" i="37"/>
  <c r="T37" i="37"/>
  <c r="T38" i="37"/>
  <c r="T39" i="37"/>
  <c r="S13" i="37"/>
  <c r="S14" i="37"/>
  <c r="S15" i="37"/>
  <c r="S16" i="37"/>
  <c r="S17" i="37"/>
  <c r="S19" i="37"/>
  <c r="S20" i="37"/>
  <c r="S21" i="37"/>
  <c r="S22" i="37"/>
  <c r="S23" i="37"/>
  <c r="S24" i="37"/>
  <c r="S25" i="37"/>
  <c r="S26" i="37"/>
  <c r="S27" i="37"/>
  <c r="S28" i="37"/>
  <c r="S29" i="37"/>
  <c r="S30" i="37"/>
  <c r="S31" i="37"/>
  <c r="S32" i="37"/>
  <c r="S33" i="37"/>
  <c r="S34" i="37"/>
  <c r="S35" i="37"/>
  <c r="S36" i="37"/>
  <c r="S37" i="37"/>
  <c r="S38" i="37"/>
  <c r="S39" i="37"/>
  <c r="R13" i="37"/>
  <c r="R14" i="37"/>
  <c r="R15" i="37"/>
  <c r="R16" i="37"/>
  <c r="R17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16" i="37"/>
  <c r="B95" i="55"/>
  <c r="B55" i="55"/>
  <c r="D42" i="55"/>
  <c r="B40" i="55"/>
  <c r="C39" i="55"/>
  <c r="B39" i="55"/>
  <c r="A8" i="55"/>
  <c r="D1" i="46"/>
  <c r="D1" i="43"/>
  <c r="D76" i="54"/>
  <c r="B96" i="54"/>
  <c r="D64" i="12"/>
  <c r="B77" i="12"/>
  <c r="D51" i="53"/>
  <c r="B67" i="53"/>
  <c r="B59" i="11"/>
  <c r="D46" i="11"/>
  <c r="B78" i="49"/>
  <c r="D64" i="49"/>
  <c r="B118" i="7"/>
  <c r="D93" i="7"/>
  <c r="B73" i="48"/>
  <c r="D53" i="48"/>
  <c r="B89" i="8"/>
  <c r="D67" i="8"/>
  <c r="B61" i="44"/>
  <c r="B61" i="10"/>
  <c r="B74" i="41"/>
  <c r="B84" i="33"/>
  <c r="B75" i="5"/>
  <c r="B91" i="39"/>
  <c r="A8" i="54"/>
  <c r="A9" i="53"/>
  <c r="I13" i="1"/>
  <c r="J13" i="1"/>
  <c r="K13" i="1"/>
  <c r="B84" i="52"/>
  <c r="D31" i="52"/>
  <c r="A8" i="52"/>
  <c r="B90" i="51"/>
  <c r="B50" i="51"/>
  <c r="D34" i="51"/>
  <c r="B32" i="51"/>
  <c r="C31" i="51"/>
  <c r="B31" i="51"/>
  <c r="A8" i="51"/>
  <c r="D6" i="43"/>
  <c r="C47" i="34"/>
  <c r="B47" i="34"/>
  <c r="B48" i="34"/>
  <c r="A13" i="46"/>
  <c r="B13" i="46"/>
  <c r="C13" i="46"/>
  <c r="D13" i="46"/>
  <c r="A14" i="46"/>
  <c r="B14" i="46"/>
  <c r="C14" i="46"/>
  <c r="D14" i="46"/>
  <c r="A15" i="46"/>
  <c r="B15" i="46"/>
  <c r="C15" i="46"/>
  <c r="D15" i="46"/>
  <c r="A16" i="46"/>
  <c r="B16" i="46"/>
  <c r="C16" i="46"/>
  <c r="D16" i="46"/>
  <c r="A17" i="46"/>
  <c r="B17" i="46"/>
  <c r="C17" i="46"/>
  <c r="D17" i="46"/>
  <c r="A18" i="46"/>
  <c r="B18" i="46"/>
  <c r="C18" i="46"/>
  <c r="D18" i="46"/>
  <c r="A19" i="46"/>
  <c r="B19" i="46"/>
  <c r="C19" i="46"/>
  <c r="D19" i="46"/>
  <c r="A20" i="46"/>
  <c r="B20" i="46"/>
  <c r="C20" i="46"/>
  <c r="D20" i="46"/>
  <c r="A21" i="46"/>
  <c r="B21" i="46"/>
  <c r="C21" i="46"/>
  <c r="D21" i="46"/>
  <c r="A22" i="46"/>
  <c r="B22" i="46"/>
  <c r="C22" i="46"/>
  <c r="D22" i="46"/>
  <c r="A23" i="46"/>
  <c r="B23" i="46"/>
  <c r="C23" i="46"/>
  <c r="D23" i="46"/>
  <c r="A24" i="46"/>
  <c r="B24" i="46"/>
  <c r="C24" i="46"/>
  <c r="D24" i="46"/>
  <c r="A25" i="46"/>
  <c r="B25" i="46"/>
  <c r="C25" i="46"/>
  <c r="D25" i="46"/>
  <c r="B12" i="46"/>
  <c r="C12" i="46"/>
  <c r="D12" i="46"/>
  <c r="A12" i="46"/>
  <c r="Q12" i="41"/>
  <c r="R12" i="41"/>
  <c r="S12" i="41"/>
  <c r="C64" i="39"/>
  <c r="B64" i="39"/>
  <c r="W1" i="44"/>
  <c r="T1" i="37"/>
  <c r="S1" i="41"/>
  <c r="A8" i="49"/>
  <c r="A8" i="48"/>
  <c r="W10" i="44"/>
  <c r="T9" i="44"/>
  <c r="T14" i="44"/>
  <c r="U14" i="44"/>
  <c r="V14" i="44"/>
  <c r="W14" i="44"/>
  <c r="T15" i="44"/>
  <c r="U15" i="44"/>
  <c r="V15" i="44"/>
  <c r="W15" i="44"/>
  <c r="T16" i="44"/>
  <c r="U16" i="44"/>
  <c r="V16" i="44"/>
  <c r="W16" i="44"/>
  <c r="T17" i="44"/>
  <c r="U17" i="44"/>
  <c r="V17" i="44"/>
  <c r="W17" i="44"/>
  <c r="T18" i="44"/>
  <c r="U18" i="44"/>
  <c r="V18" i="44"/>
  <c r="W18" i="44"/>
  <c r="T19" i="44"/>
  <c r="U19" i="44"/>
  <c r="V19" i="44"/>
  <c r="W19" i="44"/>
  <c r="T20" i="44"/>
  <c r="U13" i="44"/>
  <c r="V13" i="44"/>
  <c r="W13" i="44"/>
  <c r="T13" i="44"/>
  <c r="Q13" i="37"/>
  <c r="Q14" i="37"/>
  <c r="Q15" i="37"/>
  <c r="S12" i="37"/>
  <c r="R12" i="37"/>
  <c r="Q12" i="37"/>
  <c r="T7" i="44"/>
  <c r="A7" i="44"/>
  <c r="T8" i="44"/>
  <c r="B65" i="39"/>
  <c r="Q11" i="41"/>
  <c r="R11" i="41"/>
  <c r="S11" i="41"/>
  <c r="P11" i="41"/>
  <c r="B70" i="42"/>
  <c r="E46" i="42"/>
  <c r="A9" i="42"/>
  <c r="A9" i="41"/>
  <c r="P8" i="41"/>
  <c r="P7" i="41"/>
  <c r="B38" i="3"/>
  <c r="B37" i="3"/>
  <c r="E68" i="39"/>
  <c r="A8" i="39"/>
  <c r="B62" i="37"/>
  <c r="E42" i="37"/>
  <c r="A9" i="37"/>
  <c r="Q8" i="37"/>
  <c r="Q7" i="37"/>
  <c r="C38" i="28"/>
  <c r="B108" i="34"/>
  <c r="B68" i="34"/>
  <c r="D50" i="34"/>
  <c r="A8" i="34"/>
  <c r="A9" i="33"/>
  <c r="P8" i="33"/>
  <c r="P7" i="33"/>
  <c r="D6" i="46"/>
  <c r="A8" i="28"/>
  <c r="A8" i="12"/>
  <c r="A9" i="11"/>
  <c r="A8" i="7"/>
  <c r="A8" i="8"/>
  <c r="A7" i="10"/>
  <c r="T8" i="10"/>
  <c r="A7" i="5"/>
  <c r="A9" i="4"/>
  <c r="P8" i="4"/>
  <c r="A8" i="43"/>
  <c r="A9" i="3"/>
  <c r="T7" i="10"/>
  <c r="P7" i="4"/>
  <c r="CG13" i="1"/>
  <c r="CH13" i="1"/>
  <c r="CI13" i="1"/>
  <c r="CJ13" i="1"/>
  <c r="CF13" i="1"/>
  <c r="AD1" i="29"/>
  <c r="A41" i="28"/>
  <c r="B80" i="4"/>
  <c r="B38" i="28"/>
  <c r="B40" i="28"/>
  <c r="B51" i="28"/>
  <c r="E50" i="4"/>
  <c r="E40" i="3"/>
  <c r="B56" i="3"/>
  <c r="CB13" i="1"/>
  <c r="CC13" i="1"/>
  <c r="CD13" i="1"/>
  <c r="CE13" i="1"/>
  <c r="CA13" i="1"/>
  <c r="BW13" i="1"/>
  <c r="BX13" i="1"/>
  <c r="BY13" i="1"/>
  <c r="BZ13" i="1"/>
  <c r="BV13" i="1"/>
  <c r="BR13" i="1"/>
  <c r="BS13" i="1"/>
  <c r="BT13" i="1"/>
  <c r="BU13" i="1"/>
  <c r="BQ13" i="1"/>
  <c r="BM13" i="1"/>
  <c r="BN13" i="1"/>
  <c r="BO13" i="1"/>
  <c r="BP13" i="1"/>
  <c r="BL13" i="1"/>
  <c r="BH13" i="1"/>
  <c r="BI13" i="1"/>
  <c r="BJ13" i="1"/>
  <c r="BK13" i="1"/>
  <c r="BG13" i="1"/>
  <c r="BC13" i="1"/>
  <c r="BD13" i="1"/>
  <c r="BE13" i="1"/>
  <c r="BF13" i="1"/>
  <c r="BB13" i="1"/>
  <c r="AX13" i="1"/>
  <c r="AY13" i="1"/>
  <c r="AZ13" i="1"/>
  <c r="BA13" i="1"/>
  <c r="AW13" i="1"/>
  <c r="AS13" i="1"/>
  <c r="AV13" i="1"/>
  <c r="AR13" i="1"/>
  <c r="AN13" i="1"/>
  <c r="AO13" i="1"/>
  <c r="AP13" i="1"/>
  <c r="AQ13" i="1"/>
  <c r="AM13" i="1"/>
  <c r="AI13" i="1"/>
  <c r="AJ13" i="1"/>
  <c r="AK13" i="1"/>
  <c r="AL13" i="1"/>
  <c r="AH13" i="1"/>
  <c r="AD13" i="1"/>
  <c r="AE13" i="1"/>
  <c r="AF13" i="1"/>
  <c r="AG13" i="1"/>
  <c r="AC13" i="1"/>
  <c r="Y13" i="1"/>
  <c r="Z13" i="1"/>
  <c r="AA13" i="1"/>
  <c r="AB13" i="1"/>
  <c r="X13" i="1"/>
  <c r="T13" i="1"/>
  <c r="U13" i="1"/>
  <c r="V13" i="1"/>
  <c r="W13" i="1"/>
  <c r="S13" i="1"/>
  <c r="O13" i="1"/>
  <c r="P13" i="1"/>
  <c r="Q13" i="1"/>
  <c r="R13" i="1"/>
  <c r="N13" i="1"/>
  <c r="L13" i="1"/>
  <c r="M13" i="1"/>
  <c r="H9" i="1"/>
  <c r="A8" i="46"/>
</calcChain>
</file>

<file path=xl/sharedStrings.xml><?xml version="1.0" encoding="utf-8"?>
<sst xmlns="http://schemas.openxmlformats.org/spreadsheetml/2006/main" count="2543" uniqueCount="965">
  <si>
    <t xml:space="preserve"> </t>
  </si>
  <si>
    <t xml:space="preserve">Zittau den, </t>
  </si>
  <si>
    <t>Leitender Laboringenieur</t>
  </si>
  <si>
    <t>Übersicht über die Praktikumstermine</t>
  </si>
  <si>
    <t>Lehrkräfteeinsatzplanung</t>
  </si>
  <si>
    <t>Lehrkraft/Laboringenieur:</t>
  </si>
  <si>
    <t>Woche</t>
  </si>
  <si>
    <t>Montag</t>
  </si>
  <si>
    <t>Dienstag</t>
  </si>
  <si>
    <t>Mittwoch</t>
  </si>
  <si>
    <t>Donnerstag</t>
  </si>
  <si>
    <t>Freitag</t>
  </si>
  <si>
    <t>Stunde/Datum</t>
  </si>
  <si>
    <t>Elektrotechnisches Grundlagenpraktikum</t>
  </si>
  <si>
    <t xml:space="preserve">Praktikumszeiten: </t>
  </si>
  <si>
    <t>Versuchszusammenstellung:</t>
  </si>
  <si>
    <t>Nr.</t>
  </si>
  <si>
    <t>Versuch</t>
  </si>
  <si>
    <t>Versuchsraum</t>
  </si>
  <si>
    <t>Versuchstermine:</t>
  </si>
  <si>
    <t>Versuchstermine/Pk-Gruppen</t>
  </si>
  <si>
    <t>Dr.-Ing. Menzel</t>
  </si>
  <si>
    <t>Prüfsumme</t>
  </si>
  <si>
    <t>Hochschule Zittau/Görlitz</t>
  </si>
  <si>
    <t>Fachbereich Elektro- und Informationstechnik</t>
  </si>
  <si>
    <t>Komplexpraktikum FB E</t>
  </si>
  <si>
    <t>Vers.raum</t>
  </si>
  <si>
    <t>Bezeichnung</t>
  </si>
  <si>
    <t>V.raum</t>
  </si>
  <si>
    <t>V.Raum</t>
  </si>
  <si>
    <t>Versuchstermine/  Pk-Gruppen</t>
  </si>
  <si>
    <t>Kenngr. Leistungselektr. Bauelemente (KG)</t>
  </si>
  <si>
    <t>Brückenschaltungen (BS)</t>
  </si>
  <si>
    <t>Pulssteller</t>
  </si>
  <si>
    <t>Schaltvorgänge</t>
  </si>
  <si>
    <t>Prof. Kühne/DI Sbieschni</t>
  </si>
  <si>
    <t>Sternpunktbehandlung</t>
  </si>
  <si>
    <t>Kurzschluss</t>
  </si>
  <si>
    <t>Äußere Überspannungen</t>
  </si>
  <si>
    <t>Innere Überspannungen</t>
  </si>
  <si>
    <t>ZI/124</t>
  </si>
  <si>
    <t>ZI/125</t>
  </si>
  <si>
    <t>ZI/120.2</t>
  </si>
  <si>
    <t>ZI/205</t>
  </si>
  <si>
    <t>Versuchstermine/ Pk-Gruppen</t>
  </si>
  <si>
    <t xml:space="preserve">HochschuleZittau/Görlitz </t>
  </si>
  <si>
    <t>Netzrückwirkungen</t>
  </si>
  <si>
    <t>Prof. Proske/DI Sbieschni</t>
  </si>
  <si>
    <t>Lehrfachverantw./Laboring.</t>
  </si>
  <si>
    <t>Versuchsr.</t>
  </si>
  <si>
    <t>Lehrfachverantw./ Laboring.</t>
  </si>
  <si>
    <t>Prof. Worlitz/DI Gärtner</t>
  </si>
  <si>
    <t>Prof. Bischoff/DI Pohl</t>
  </si>
  <si>
    <t>Temperaturmessung (TE)</t>
  </si>
  <si>
    <t>Elektrisches Feld</t>
  </si>
  <si>
    <t>2. Woche</t>
  </si>
  <si>
    <t>3. Woche</t>
  </si>
  <si>
    <t>4. Woche</t>
  </si>
  <si>
    <t>5. Woche</t>
  </si>
  <si>
    <t>6. Woche</t>
  </si>
  <si>
    <t>7. Woche</t>
  </si>
  <si>
    <t>8. Woche</t>
  </si>
  <si>
    <t>9. Woche</t>
  </si>
  <si>
    <t>10. Woche</t>
  </si>
  <si>
    <t>11. Woche</t>
  </si>
  <si>
    <t>12. Woche</t>
  </si>
  <si>
    <t>13. Woche</t>
  </si>
  <si>
    <t>14. Woche</t>
  </si>
  <si>
    <t>15. Woche</t>
  </si>
  <si>
    <t>41. KW</t>
  </si>
  <si>
    <t>42. KW</t>
  </si>
  <si>
    <t>43. KW</t>
  </si>
  <si>
    <t>44. KW</t>
  </si>
  <si>
    <t>45. KW</t>
  </si>
  <si>
    <t>46. KW</t>
  </si>
  <si>
    <t>47. KW</t>
  </si>
  <si>
    <t>48. KW</t>
  </si>
  <si>
    <t>49. KW</t>
  </si>
  <si>
    <t>50. KW</t>
  </si>
  <si>
    <t>51. KW</t>
  </si>
  <si>
    <t>2. KW</t>
  </si>
  <si>
    <t>16. Woche</t>
  </si>
  <si>
    <t>4. KW</t>
  </si>
  <si>
    <t xml:space="preserve">Kenngr. Leistungselektr. Bauelemente </t>
  </si>
  <si>
    <t xml:space="preserve">Brückenschaltungen </t>
  </si>
  <si>
    <t xml:space="preserve">Drehstromantrieb </t>
  </si>
  <si>
    <t>Prof. Worlitz/Dr. Gärtner</t>
  </si>
  <si>
    <t xml:space="preserve">HochschuleZittau/Görlitz                                                    </t>
  </si>
  <si>
    <t>Datum, Uhrzeit</t>
  </si>
  <si>
    <t>Lehr-kraft</t>
  </si>
  <si>
    <t>Raum</t>
  </si>
  <si>
    <t>Thema</t>
  </si>
  <si>
    <t>Sb</t>
  </si>
  <si>
    <t>Schaltungstechnik und Funktionsanalyse</t>
  </si>
  <si>
    <t>WISO</t>
  </si>
  <si>
    <t>Name, Vorname</t>
  </si>
  <si>
    <t>Name</t>
  </si>
  <si>
    <t>Gr.</t>
  </si>
  <si>
    <t>Praktikumsgruppeneinteilung:</t>
  </si>
  <si>
    <t>Nachname, Vorname</t>
  </si>
  <si>
    <t>Unterschrift</t>
  </si>
  <si>
    <t xml:space="preserve">Mit der Unterschrift wird die Teilnahme an der Arbeitsschutzbelehrung </t>
  </si>
  <si>
    <t xml:space="preserve">Zittau, den </t>
  </si>
  <si>
    <t xml:space="preserve"> des Fachbereiches Elektro- und Informationstechnik für das laufende Semester bestätigt</t>
  </si>
  <si>
    <t>DI Kratzsch / Dr. Gärtner</t>
  </si>
  <si>
    <t>CP</t>
  </si>
  <si>
    <t>Fakultät Elektrotechnik und Informatik</t>
  </si>
  <si>
    <t>Gä</t>
  </si>
  <si>
    <t>Grundlagen der Messtechnik (MT1)</t>
  </si>
  <si>
    <t>Intermeshed Control (IC)</t>
  </si>
  <si>
    <t>Cascade Control (CC)</t>
  </si>
  <si>
    <t>State Control (SC)</t>
  </si>
  <si>
    <t>Virtual-continuous Control (VCC)</t>
  </si>
  <si>
    <t>Time-discrete Control (TDC)</t>
  </si>
  <si>
    <t xml:space="preserve">Zittau, </t>
  </si>
  <si>
    <t>Mo. 08.00-09.30</t>
  </si>
  <si>
    <t>Fachbereich Elektrotechnik</t>
  </si>
  <si>
    <t>Detailplanung (PIV)</t>
  </si>
  <si>
    <t>Dokumentation (PIII)</t>
  </si>
  <si>
    <t>Basisplanung (PII)</t>
  </si>
  <si>
    <t>Einführung CAE-System  (PI)</t>
  </si>
  <si>
    <t>Arbeitsschutzbelehrung für das studentische Praktikum</t>
  </si>
  <si>
    <t>Grundlage für Belehrung</t>
  </si>
  <si>
    <t>In der geltenden Laborpraktikumsordnung ist dazu ausgeführt:</t>
  </si>
  <si>
    <t xml:space="preserve">Zu Beginn eines jeden Semesters wird eine aktenkundige Arbeitsschutzbelehrung in Verantwortung des Leitenden Laboringenieurs durchgeführt. </t>
  </si>
  <si>
    <t xml:space="preserve">Studenten, die an dieser Arbeitsschutzbelehrung nicht teilnehmen, haben diese nachzuholen. Terminabstimmungen dazu sind eigenverantwortlich durch </t>
  </si>
  <si>
    <t>die Studenten mit dem Leitenden Laboringenieur vorzunehmen. Ohne Arbeitsschutzbelehrung erfolgt im betreffenden Semester keine Zulassung zum Praktikum.</t>
  </si>
  <si>
    <t>Inhalte für Belehrung:</t>
  </si>
  <si>
    <t>1.  Hinweis auf Merkblatt für Studenten (Verhalten im Brandfall u. Verhalten bei Unfällen), s.u.</t>
  </si>
  <si>
    <t>3.  Praktikumsordnung FB E: https://www.f-ei.hs-zigr.de/fileadmin/user_upload/Redakteure/F_EI/Navigation_Oben/Startseite/Studenten/Praktikumsordnung_FB_E.pdf</t>
  </si>
  <si>
    <t>4.  Praktikumsgruppeneinteilung erfolgt zentral, bei Bedarf ist ein Tausch („gruppenneutral“) möglich, konkrete Wünsche absprechen (Ansprechpartner: W.Menzel@hs-zigr.de)</t>
  </si>
  <si>
    <t>gez.</t>
  </si>
  <si>
    <t xml:space="preserve">Dr.-Ing. Menzel </t>
  </si>
  <si>
    <t>17. Woche</t>
  </si>
  <si>
    <t>2. Arbeitsschutzordnung der Fakultät Elektrotechnik und Informatik vom 15.06.2011</t>
  </si>
  <si>
    <t xml:space="preserve">2.  Arbeitsschutzordnung FB E (s.u.) </t>
  </si>
  <si>
    <t>Grundlagen der Messtechnik (MT2)</t>
  </si>
  <si>
    <t>Durchflussmessung (DM)</t>
  </si>
  <si>
    <t>Füllstandsmessung (FM)</t>
  </si>
  <si>
    <t>Prof. Kratzsch/Dr. Gärtner</t>
  </si>
  <si>
    <t>Prof. Kratzsch/DI Fleischer</t>
  </si>
  <si>
    <t>Arbeitsschutzbelehrung (Termine siehe Arbeitsblatt "Arbeitsschutz")</t>
  </si>
  <si>
    <t>Wer ist versichert?</t>
  </si>
  <si>
    <t>Anmerkungen (Quelle: BG/GUV-SI 8003 Mai 2011)</t>
  </si>
  <si>
    <t xml:space="preserve">Alle Stud. unserer Hochschule sind nach SGB VII gesetzlich unfallversichert. Der Versicherungsschutz ist für die Stud. kostenfrei </t>
  </si>
  <si>
    <t>Was ist nach einem Unfall zu tun?</t>
  </si>
  <si>
    <t>Unfallmeldung über den Lehrveranstaltungsdurchführenden oder die Akademische Verwaltung (Wegeunfälle) absetzen</t>
  </si>
  <si>
    <t>Krankenversicherungskarte nicht erforderlich, ärztliche Lesitungen werden direkt mit der Unfallkasse Sachsen abgerechnet (Praxisgebühr entfällt ebenfalls)</t>
  </si>
  <si>
    <t>Wann besteht Versicherungsschutz?</t>
  </si>
  <si>
    <t>Nicht versichert sind z.B. Besuch von Lerngruppen außerhalb der Hochschule, privat organisierte Studienfahrten, Mensabesuch oder private Aktivitäten auf dem Hochschulgelände</t>
  </si>
  <si>
    <t>Es muss direkter räumlicher und zeitlicher Zusammenhang zur Hochschule bestehen (z.B. Lehrveranstaltungsbesuch, Besuch Hochschulbibliothek, Exkursionen im Rahmen des Studienganges, Hochschulsport, Mitarbeit in der studentsichen Selbstverwaltung, An- und Abfahrten von und zur Hochschule - ohne private Unterbrechungen und Umwege)</t>
  </si>
  <si>
    <t xml:space="preserve">weiterführende Informationen: www.dguv.de </t>
  </si>
  <si>
    <t xml:space="preserve">   </t>
  </si>
  <si>
    <t xml:space="preserve">Hinweis: </t>
  </si>
  <si>
    <t xml:space="preserve">Sie können bei Bedarf auch für einen einzelnen Versuch die Praktikumsgruppe </t>
  </si>
  <si>
    <t>tauschen,wenn dies erforderlich ist, um eine andere Lehrveranstaltung (z.B. wo-Fach)</t>
  </si>
  <si>
    <t>Berufsspezifik</t>
  </si>
  <si>
    <t>Prof. Haim/DI Cervinka</t>
  </si>
  <si>
    <t xml:space="preserve">im </t>
  </si>
  <si>
    <r>
      <t xml:space="preserve">Studienjahrgang   </t>
    </r>
    <r>
      <rPr>
        <b/>
        <sz val="48"/>
        <rFont val="Arial"/>
        <family val="2"/>
      </rPr>
      <t>CDHAW</t>
    </r>
  </si>
  <si>
    <t>Grundlagen der Messtechnik (MT3)</t>
  </si>
  <si>
    <t>Health and Safety (look for appointments at work sheet "Arbeitsschutz" in this file)</t>
  </si>
  <si>
    <t>Signature</t>
  </si>
  <si>
    <t>tauschen,wenn dies erforderlich oder günstig  ist, um eine andere Lehrveranstaltung (z.B. wo-Fach)</t>
  </si>
  <si>
    <t>Schutzmaßnahmen - Einführung (SM_1)</t>
  </si>
  <si>
    <t>Schutzmaßnahmen - Schutz im TN-System (SM_2)</t>
  </si>
  <si>
    <t>Schutzmaßnahmen - Schutz im TT-System bzw. im IT-System (SM_3)</t>
  </si>
  <si>
    <t>Schutzmaßnahmen - netzformunabhängige Schutzmaßnahmen (SM_4)</t>
  </si>
  <si>
    <t>Schutzmaßnahmen - Prüfen der Schutzmaßnahmen  (SM_5)</t>
  </si>
  <si>
    <t>Prof. Kornhuber/DI Cervinka</t>
  </si>
  <si>
    <t>Date/ Group</t>
  </si>
  <si>
    <t xml:space="preserve">Niederspannungsschaltgeräte (EA_8) </t>
  </si>
  <si>
    <t>Appointments</t>
  </si>
  <si>
    <t>Laboratory</t>
  </si>
  <si>
    <t>Period</t>
  </si>
  <si>
    <t>Operationsverstärker</t>
  </si>
  <si>
    <t>Prof. Zocher/DI Pohl</t>
  </si>
  <si>
    <t>Prof. Müller/DI Fleischer</t>
  </si>
  <si>
    <t>besuchen zu können..</t>
  </si>
  <si>
    <t>Hinweis:</t>
  </si>
  <si>
    <t>besuchen zu können.</t>
  </si>
  <si>
    <t>Hinweis: Dieser Termin nur für Teilnehmer am Austauschpraktikum</t>
  </si>
  <si>
    <t>des Fachbereiches Elektrotechnik für das laufende Semester bestätigt</t>
  </si>
  <si>
    <t>05.10.</t>
  </si>
  <si>
    <t>12.10.</t>
  </si>
  <si>
    <t>19.10.</t>
  </si>
  <si>
    <t>26.10.</t>
  </si>
  <si>
    <t>02.11.</t>
  </si>
  <si>
    <t>23.11.</t>
  </si>
  <si>
    <t>30.11..</t>
  </si>
  <si>
    <t>07.12.</t>
  </si>
  <si>
    <t>14.12.</t>
  </si>
  <si>
    <t>18.01.</t>
  </si>
  <si>
    <t>09.11.</t>
  </si>
  <si>
    <t>Masterplan</t>
  </si>
  <si>
    <t>3 SWS</t>
  </si>
  <si>
    <t>(gekoppelt mit KIA-EA)</t>
  </si>
  <si>
    <t>Prof. Schmidt/Dr. Menzel</t>
  </si>
  <si>
    <t>ZI/0.35</t>
  </si>
  <si>
    <r>
      <t>Prof. Schmidt/</t>
    </r>
    <r>
      <rPr>
        <sz val="12"/>
        <color rgb="FF0070C0"/>
        <rFont val="Arial"/>
        <family val="2"/>
      </rPr>
      <t>Dr. Menzel</t>
    </r>
    <r>
      <rPr>
        <sz val="12"/>
        <rFont val="Arial"/>
        <family val="2"/>
      </rPr>
      <t>/</t>
    </r>
    <r>
      <rPr>
        <sz val="12"/>
        <color rgb="FFFF0000"/>
        <rFont val="Arial"/>
        <family val="2"/>
      </rPr>
      <t>DI Holz</t>
    </r>
  </si>
  <si>
    <r>
      <t>Prof. Thiele/</t>
    </r>
    <r>
      <rPr>
        <sz val="12"/>
        <color rgb="FFFF0000"/>
        <rFont val="Arial"/>
        <family val="2"/>
      </rPr>
      <t>DI Holz</t>
    </r>
  </si>
  <si>
    <t>Versuchsdurchführung</t>
  </si>
  <si>
    <t>Kolloquium</t>
  </si>
  <si>
    <t>Legende:</t>
  </si>
  <si>
    <t>ZI/1.68</t>
  </si>
  <si>
    <t>ZI/1.71</t>
  </si>
  <si>
    <t>Digitaltechnik 2</t>
  </si>
  <si>
    <t xml:space="preserve">Prof. Bischoff/DI Pohl </t>
  </si>
  <si>
    <t>Gnot, Adrian</t>
  </si>
  <si>
    <t>Kerscher, Moritz</t>
  </si>
  <si>
    <t>Müller, Willy</t>
  </si>
  <si>
    <t>Philipp, Tom</t>
  </si>
  <si>
    <t>Beck, David</t>
  </si>
  <si>
    <t>Heinicke, Lukas</t>
  </si>
  <si>
    <t>Klingbeil, Christoph</t>
  </si>
  <si>
    <t>Brzoza, Johann</t>
  </si>
  <si>
    <t>Rädel, Niklas</t>
  </si>
  <si>
    <t>Nüsser, Daniel</t>
  </si>
  <si>
    <t>Tews, Dennis</t>
  </si>
  <si>
    <t>Fischer, Sebastian</t>
  </si>
  <si>
    <t>Wagner, Philipp</t>
  </si>
  <si>
    <t>Hirte, Henry</t>
  </si>
  <si>
    <t>Franceschi, Jonas</t>
  </si>
  <si>
    <t>Großmann, Christian David</t>
  </si>
  <si>
    <t>Fiedler, Sophie</t>
  </si>
  <si>
    <t>Dehner, Christian</t>
  </si>
  <si>
    <t>Schröter, Jonas</t>
  </si>
  <si>
    <t>Bail, Richard</t>
  </si>
  <si>
    <t>Matthausch, Lena</t>
  </si>
  <si>
    <t>Feller, Dominique</t>
  </si>
  <si>
    <t>Seifert, Franz</t>
  </si>
  <si>
    <t>Lange, Rudi</t>
  </si>
  <si>
    <t>Deterministische Signalanalyse</t>
  </si>
  <si>
    <t>Prof. Thiele/DI Schreiter</t>
  </si>
  <si>
    <t>Bus 1</t>
  </si>
  <si>
    <t>Bus 2</t>
  </si>
  <si>
    <t>ZI/2.22</t>
  </si>
  <si>
    <t>Gesamtsituation</t>
  </si>
  <si>
    <t>Flucht- und Rettungswegpläne</t>
  </si>
  <si>
    <t xml:space="preserve">Notruftelefone/ </t>
  </si>
  <si>
    <t>Erste Hilfe</t>
  </si>
  <si>
    <t>Das Erste-Hilfe-Material befindet sich in den Teeküchen Raum (1.25 und 1.40.4).</t>
  </si>
  <si>
    <r>
      <t>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 </t>
    </r>
  </si>
  <si>
    <t>Sammelplatz</t>
  </si>
  <si>
    <t>Der Sammelplatz befindet sich auf der Campusachse zwischen Haus Z I Und Haus Z IV</t>
  </si>
  <si>
    <t xml:space="preserve">Brandmelde- und Rauchabzugsanlagen </t>
  </si>
  <si>
    <t>Das Gebäude ist mit einer Brandmeldeanlage ausgestattet. Bei manueller Betätigung der Handmelder oder automatischer Auslösung erfolgt die Alarmierung der Feuerwehr und gleichzeitig wird der Hausalarm ausgelöst.</t>
  </si>
  <si>
    <t>Hauptabsperreinrichtungen der Medien und Hauptschalter</t>
  </si>
  <si>
    <r>
      <t>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Wasser (Raum K35)</t>
    </r>
  </si>
  <si>
    <r>
      <t>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ElT-Hauptverteilung einschließlich Zentrale BMA (Raum K30)</t>
    </r>
  </si>
  <si>
    <t xml:space="preserve">Treppe Altbau </t>
  </si>
  <si>
    <t>Bei der Treppe im Altbau sind die Stützen in den Treppenstufen verankert und ragen in den Treppenlauf und stellen eine Stolper- und Stoßgefahr dar.</t>
  </si>
  <si>
    <t>Parken</t>
  </si>
  <si>
    <t>Rauchen</t>
  </si>
  <si>
    <t>ZI/0.43</t>
  </si>
  <si>
    <t>Gleichstromnetzwerke</t>
  </si>
  <si>
    <t>Schumer, Arik</t>
  </si>
  <si>
    <t>Feiertag</t>
  </si>
  <si>
    <t>keine LV</t>
  </si>
  <si>
    <t>10.10.</t>
  </si>
  <si>
    <t>11.10.</t>
  </si>
  <si>
    <t>24.10.</t>
  </si>
  <si>
    <t>07.11.</t>
  </si>
  <si>
    <t>14.11.</t>
  </si>
  <si>
    <t>28.11.</t>
  </si>
  <si>
    <t>05.12.</t>
  </si>
  <si>
    <t>12.12.</t>
  </si>
  <si>
    <t>19.12.</t>
  </si>
  <si>
    <t>09.01.</t>
  </si>
  <si>
    <t>16.01.</t>
  </si>
  <si>
    <t>23.01.</t>
  </si>
  <si>
    <t>24.01.</t>
  </si>
  <si>
    <t>17.10.</t>
  </si>
  <si>
    <t>01.11.</t>
  </si>
  <si>
    <t>15.11.</t>
  </si>
  <si>
    <t>18.10.</t>
  </si>
  <si>
    <t>25.10.</t>
  </si>
  <si>
    <t>08.11.</t>
  </si>
  <si>
    <t>29.11.</t>
  </si>
  <si>
    <t>06.12.</t>
  </si>
  <si>
    <t>13.12.</t>
  </si>
  <si>
    <t>17.01.</t>
  </si>
  <si>
    <t>20.12.</t>
  </si>
  <si>
    <t xml:space="preserve">21.12. </t>
  </si>
  <si>
    <t>ZI/0.30</t>
  </si>
  <si>
    <t>Sperling, Marvin</t>
  </si>
  <si>
    <t>Di. 16.15-19.15</t>
  </si>
  <si>
    <t>Mi. 14.15-17.15</t>
  </si>
  <si>
    <t>Mo. 14.15-17.15</t>
  </si>
  <si>
    <t>1 SWS</t>
  </si>
  <si>
    <t>ZI/0.37</t>
  </si>
  <si>
    <t>ZI/0.36</t>
  </si>
  <si>
    <t>Steuerungstechnik (nur für Mechatroniker)</t>
  </si>
  <si>
    <t>Sensortechnik (nur für Mechatroniker)</t>
  </si>
  <si>
    <t>1 SWS (Elektroniker)    2 SWS (Mechatroniker)</t>
  </si>
  <si>
    <t>2 SWS</t>
  </si>
  <si>
    <t>Reservetermin</t>
  </si>
  <si>
    <t>Einführungspraktikum</t>
  </si>
  <si>
    <t>17.01., 16.15</t>
  </si>
  <si>
    <t>10.01., 16.15</t>
  </si>
  <si>
    <t>13.12., 14.15</t>
  </si>
  <si>
    <t>07.12., 12.30</t>
  </si>
  <si>
    <t>15.11., 08.00</t>
  </si>
  <si>
    <t>10.01., 08.00</t>
  </si>
  <si>
    <t>17.01., 08.00</t>
  </si>
  <si>
    <t>Belehrungstermine (Durchführung in ZI/0.30):</t>
  </si>
  <si>
    <t xml:space="preserve">Die Pläne befinden sich in den Verkehrswegen.  Die Flucht- und Rettungswege, die Notausgänge sind in den Plänen grün markiert und im Gebäude mittels Sicherheitszeichen gekennzeichnet. </t>
  </si>
  <si>
    <t>In den Plänen sind die Standorte der Feuerlöscher, Handmelder für das Auslösen der Brandmeldeanlage, Verhaltensanforderungen für Brände und Unfälle etc. ersichtlich. Im Brandfall darf der Aufzug nicht benutzt werden.</t>
  </si>
  <si>
    <t>Herr Dipl.-Ing. (FH) Israel (K.19)</t>
  </si>
  <si>
    <t>Herr Schneider (K.56)</t>
  </si>
  <si>
    <t>Frau Dipl.-Ing. Trillenberg (1.54)</t>
  </si>
  <si>
    <t>Im gesamten Gebäude besteht Rauchverbot. Die Raucherinsel befindet sich hofseitig (Eingang neues Foyer).</t>
  </si>
  <si>
    <t>Sangaji, Gurino</t>
  </si>
  <si>
    <t>Rimpler, Lucas</t>
  </si>
  <si>
    <t>Wenzel, Nico</t>
  </si>
  <si>
    <t>Larins, Ilja</t>
  </si>
  <si>
    <t>Baltrusch, Fabian</t>
  </si>
  <si>
    <t>Krüger, Ronny</t>
  </si>
  <si>
    <t>Mundel, Isabell</t>
  </si>
  <si>
    <t>Suliman, Jacob</t>
  </si>
  <si>
    <t>Hegewald, Felix</t>
  </si>
  <si>
    <t>Krzyszkowski, Ernest</t>
  </si>
  <si>
    <t>Mühle, Robert</t>
  </si>
  <si>
    <t>Helm, Mario</t>
  </si>
  <si>
    <t>Born, Florian</t>
  </si>
  <si>
    <t>Arlt, Dominik</t>
  </si>
  <si>
    <t>Donath, Florian</t>
  </si>
  <si>
    <t>Unger, Willi</t>
  </si>
  <si>
    <t>Kaminsky, Sven</t>
  </si>
  <si>
    <t>Wittwer, Hans</t>
  </si>
  <si>
    <t>Mertel, Melissa</t>
  </si>
  <si>
    <t>Höhne, Hauke</t>
  </si>
  <si>
    <t>Ritter, Christoph</t>
  </si>
  <si>
    <t>Hauser, Robert</t>
  </si>
  <si>
    <t>Fritzsche, Paul</t>
  </si>
  <si>
    <t>Reinhardt, Valentin</t>
  </si>
  <si>
    <t>Greschke, Julien</t>
  </si>
  <si>
    <t>Rudolph, Erik</t>
  </si>
  <si>
    <t>Krohn, Erwin</t>
  </si>
  <si>
    <t>Bulut, Yasin</t>
  </si>
  <si>
    <t>Walter, Felix</t>
  </si>
  <si>
    <t>Ficker, Freddy</t>
  </si>
  <si>
    <t>Neef, Richard</t>
  </si>
  <si>
    <t>Hartung, Jan</t>
  </si>
  <si>
    <t>Arnold, Hugo</t>
  </si>
  <si>
    <t>Klimas, Julian</t>
  </si>
  <si>
    <t>Riemer, Florian</t>
  </si>
  <si>
    <t>Schmidt, Fabian</t>
  </si>
  <si>
    <t>Azelmad, Narjiss</t>
  </si>
  <si>
    <t>Dowansiba, Ottow Geissler Pinaibi Yermia</t>
  </si>
  <si>
    <t>04.10.</t>
  </si>
  <si>
    <t>09.10.</t>
  </si>
  <si>
    <t>16.10.</t>
  </si>
  <si>
    <t>23.10.</t>
  </si>
  <si>
    <t>30.10.</t>
  </si>
  <si>
    <t>06.11.</t>
  </si>
  <si>
    <t>13.11.</t>
  </si>
  <si>
    <t>20.11.</t>
  </si>
  <si>
    <t>27.11.</t>
  </si>
  <si>
    <t>04.12.</t>
  </si>
  <si>
    <t>11.12.</t>
  </si>
  <si>
    <t>18.12.</t>
  </si>
  <si>
    <t>08.01.</t>
  </si>
  <si>
    <t>15.01.</t>
  </si>
  <si>
    <t>22.01.</t>
  </si>
  <si>
    <t>16.11.</t>
  </si>
  <si>
    <t>25.01.</t>
  </si>
  <si>
    <r>
      <t xml:space="preserve">Studienjahrgang   </t>
    </r>
    <r>
      <rPr>
        <b/>
        <sz val="48"/>
        <rFont val="Arial"/>
        <family val="2"/>
      </rPr>
      <t>KIA-EA 17</t>
    </r>
  </si>
  <si>
    <r>
      <t xml:space="preserve">Studienjahrgang   </t>
    </r>
    <r>
      <rPr>
        <b/>
        <sz val="48"/>
        <rFont val="Arial"/>
        <family val="2"/>
      </rPr>
      <t>KIA-ES 17</t>
    </r>
  </si>
  <si>
    <t>Fr. 08.00-09.30</t>
  </si>
  <si>
    <t>alles 44-47, 2-4</t>
  </si>
  <si>
    <t>Fr. 10.00-11-30</t>
  </si>
  <si>
    <t>11.12., 08.00</t>
  </si>
  <si>
    <t>11.12., 12.30</t>
  </si>
  <si>
    <t>09.11., 16.15</t>
  </si>
  <si>
    <t>16.11., 16.15</t>
  </si>
  <si>
    <t>23.11., 16.15</t>
  </si>
  <si>
    <t>40. KW</t>
  </si>
  <si>
    <t>11.01., 16.15</t>
  </si>
  <si>
    <t>08.11., 08.00</t>
  </si>
  <si>
    <t>24.01., 08.00</t>
  </si>
  <si>
    <t>29.11., 08.00</t>
  </si>
  <si>
    <t>18.12., 08.00</t>
  </si>
  <si>
    <t>Temperaturregelung eines festen Körpers (TRFK), TU Liberec</t>
  </si>
  <si>
    <t>Drehzahlregelung bei unelastischer Kupplung (DRUK), TU Liberec</t>
  </si>
  <si>
    <t>Ventilkennlinie (KVDR), HSZG</t>
  </si>
  <si>
    <t>Füllstandsregelung  (FRLZ), HSZG</t>
  </si>
  <si>
    <t>Austauschpraktikum Liberec (Versuche 421 und 422)</t>
  </si>
  <si>
    <t>ZI/1.69</t>
  </si>
  <si>
    <t>13.12., 08.00</t>
  </si>
  <si>
    <t>13.11., 08.00</t>
  </si>
  <si>
    <t>Starkstromkontakt</t>
  </si>
  <si>
    <t>Schaltlichtbogen</t>
  </si>
  <si>
    <t>NS-Schaltgeräte</t>
  </si>
  <si>
    <t>MS-Schaltgeräte</t>
  </si>
  <si>
    <t>Prof. Kornhuber/DIHolz</t>
  </si>
  <si>
    <t>04.12., 14.15</t>
  </si>
  <si>
    <t>18.12., 14.15</t>
  </si>
  <si>
    <t>28.11., 16.15</t>
  </si>
  <si>
    <t>Unkonventionelle TE Diagnostik</t>
  </si>
  <si>
    <t>Prof. Kornhuber/DI Dreßler</t>
  </si>
  <si>
    <t>ZV/TE-Labor</t>
  </si>
  <si>
    <t>Neben dem Lehrbetrieb finden noch vereinzelt Bauarbeiten statt, von denen vor allem die Außenanlagen betroffen sind. Im Hofgelände ist durch Baustellen- und Lieferverkehr  besondere Aufmerksamkeit geboten</t>
  </si>
  <si>
    <t xml:space="preserve">Insbesondere können z. B. Gefahren durch Transporte, kurzzeitige Zwischenlagerung von Materialien in Verkehrswegen oder Stolperstellen vorhanden sein.  </t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</si>
  <si>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 xml:space="preserve">Aufzugs-Notruf befindet sich im Aufzug </t>
    </r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</si>
  <si>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>In allen Laborräumen und in allen Arbeitsräumen</t>
    </r>
  </si>
  <si>
    <r>
      <t xml:space="preserve"> -</t>
    </r>
    <r>
      <rPr>
        <sz val="7"/>
        <rFont val="Times New Roman"/>
        <family val="1"/>
      </rPr>
      <t xml:space="preserve">          </t>
    </r>
    <r>
      <rPr>
        <sz val="11"/>
        <rFont val="Myriad Pro"/>
        <family val="2"/>
      </rPr>
      <t xml:space="preserve">Notruftelefone befinden sich an den Gebäudeeingängen (Mittelbau und neues Foyer) </t>
    </r>
  </si>
  <si>
    <t>Aufstellort im Gefahrenfall ist der Sammelplatz auf der Campusachse in Richtung Haus ZIV.</t>
  </si>
  <si>
    <t>Erste-Hilfe-Stellen und Ersthelfer/-innen</t>
  </si>
  <si>
    <t>Die Treppenhäuser sind mit Rauchabzugsanlagen ausgestattet. Bei manueller Betätigung der Brandmelder öffnen sich die Rauchabzugsklappen</t>
  </si>
  <si>
    <t>Parken nur auf den gekennzeichneten Flächen. Feuerwehrzufahrten frei halten.</t>
  </si>
  <si>
    <t>Erdungsmessungen</t>
  </si>
  <si>
    <t>ZV/Eingang</t>
  </si>
  <si>
    <t>Thermische Beanspruchung (eigene Planung)</t>
  </si>
  <si>
    <t>01.11., 08.00</t>
  </si>
  <si>
    <t xml:space="preserve">Berufsspezifik Elektroberufe - gekoppelt mit </t>
  </si>
  <si>
    <t>Berufsspezifik Elektroberufe - gekoppelt mit</t>
  </si>
  <si>
    <t>Strombahndiagnostik (Infrarotmessung)</t>
  </si>
  <si>
    <t>ZI/0.42</t>
  </si>
  <si>
    <t>Prof. Scharf/DI Schreiter</t>
  </si>
  <si>
    <t>2.1</t>
  </si>
  <si>
    <t>22.01., 16.15</t>
  </si>
  <si>
    <t>05.12., 14.15</t>
  </si>
  <si>
    <t>16.01., 14.15</t>
  </si>
  <si>
    <t>Mi. 16.15-19.15</t>
  </si>
  <si>
    <t>Boldakov, Dmytro</t>
  </si>
  <si>
    <t>Leubner, Mario</t>
  </si>
  <si>
    <t>Mehta, Vineet Sunil</t>
  </si>
  <si>
    <t>Krostack, Manuel</t>
  </si>
  <si>
    <t>Naseraldin, Abdul Razak</t>
  </si>
  <si>
    <t>R Sivakumar, Ssharvien Kumar</t>
  </si>
  <si>
    <t xml:space="preserve">Maß, Frank </t>
  </si>
  <si>
    <t>Triemer, Dominique</t>
  </si>
  <si>
    <t xml:space="preserve">Grafe, Peter-Christopher </t>
  </si>
  <si>
    <t>Lehmann, Tom</t>
  </si>
  <si>
    <t>Paulmann, Johannes</t>
  </si>
  <si>
    <t>Jurjanz, Franz</t>
  </si>
  <si>
    <t>Berndt, Felix</t>
  </si>
  <si>
    <t>Rejeb Bibani, Jamel</t>
  </si>
  <si>
    <t>Steffens, Lukas</t>
  </si>
  <si>
    <t>Dhakal, Saroj</t>
  </si>
  <si>
    <t>Kohn, Julius</t>
  </si>
  <si>
    <t>Schäfer, Patrick</t>
  </si>
  <si>
    <t>Wesolowski, Moritz</t>
  </si>
  <si>
    <t>Unverricht, Emely</t>
  </si>
  <si>
    <t xml:space="preserve">Buhse, Florian </t>
  </si>
  <si>
    <t>Lützner, Eric</t>
  </si>
  <si>
    <t>Weser, Paul</t>
  </si>
  <si>
    <t>Schierack, Christoph</t>
  </si>
  <si>
    <t>Reinhardt, Simon</t>
  </si>
  <si>
    <t>Trabitz, Niklas</t>
  </si>
  <si>
    <t>Samtleben, Dominik</t>
  </si>
  <si>
    <t>Hempel, Florian</t>
  </si>
  <si>
    <t>Kalz, Sören</t>
  </si>
  <si>
    <t>Fiedler, Marcus Julian</t>
  </si>
  <si>
    <t>Wünsche, Lucas</t>
  </si>
  <si>
    <t>Rohleder, Paul</t>
  </si>
  <si>
    <t>Wöckel, Marcus</t>
  </si>
  <si>
    <t>Fabricius, Niklas</t>
  </si>
  <si>
    <t>Graßmehl, Patrick</t>
  </si>
  <si>
    <t>07.12., 10.00</t>
  </si>
  <si>
    <t>15.01., 16.15</t>
  </si>
  <si>
    <t>Sikora, Valentin</t>
  </si>
  <si>
    <t>Ghani Khan, Ashhad</t>
  </si>
  <si>
    <t>Lampe, Johannes</t>
  </si>
  <si>
    <t>Stephan, Niklas</t>
  </si>
  <si>
    <t>Synchronmaschine</t>
  </si>
  <si>
    <t>Transformator</t>
  </si>
  <si>
    <t>Prof. Schmidt/DI Holz</t>
  </si>
  <si>
    <t>06.12., 08.00</t>
  </si>
  <si>
    <t>Integriertes Management</t>
  </si>
  <si>
    <t>Wintersemester 2018/19</t>
  </si>
  <si>
    <t>08.10.</t>
  </si>
  <si>
    <t>15.10.</t>
  </si>
  <si>
    <t>22.10.</t>
  </si>
  <si>
    <t>29.10.</t>
  </si>
  <si>
    <t>05.11.</t>
  </si>
  <si>
    <t>12.11.</t>
  </si>
  <si>
    <t>19.11.</t>
  </si>
  <si>
    <t>26.11.</t>
  </si>
  <si>
    <t>03.12.</t>
  </si>
  <si>
    <t>10.12.</t>
  </si>
  <si>
    <t>17.12.</t>
  </si>
  <si>
    <t>07.01.</t>
  </si>
  <si>
    <t>14.01.</t>
  </si>
  <si>
    <t>21.01.</t>
  </si>
  <si>
    <t>22.11.</t>
  </si>
  <si>
    <t>10.01. (HIT)</t>
  </si>
  <si>
    <t xml:space="preserve">11.01. </t>
  </si>
  <si>
    <r>
      <t xml:space="preserve">Studienjahrgang  </t>
    </r>
    <r>
      <rPr>
        <b/>
        <sz val="48"/>
        <rFont val="Arial"/>
        <family val="2"/>
      </rPr>
      <t xml:space="preserve">EA 18 </t>
    </r>
  </si>
  <si>
    <r>
      <t xml:space="preserve">Studienjahrgang  </t>
    </r>
    <r>
      <rPr>
        <b/>
        <sz val="48"/>
        <rFont val="Arial"/>
        <family val="2"/>
      </rPr>
      <t>ES 18</t>
    </r>
  </si>
  <si>
    <r>
      <t xml:space="preserve">Studienjahrgang   </t>
    </r>
    <r>
      <rPr>
        <b/>
        <sz val="48"/>
        <rFont val="Arial"/>
        <family val="2"/>
      </rPr>
      <t>KIA-EA 18</t>
    </r>
  </si>
  <si>
    <r>
      <t xml:space="preserve">Studienjahrgang   </t>
    </r>
    <r>
      <rPr>
        <b/>
        <sz val="48"/>
        <rFont val="Arial"/>
        <family val="2"/>
      </rPr>
      <t>KIA-ES 18</t>
    </r>
  </si>
  <si>
    <r>
      <t xml:space="preserve">Studienjahrgang  </t>
    </r>
    <r>
      <rPr>
        <b/>
        <sz val="48"/>
        <rFont val="Arial"/>
        <family val="2"/>
      </rPr>
      <t>EA17</t>
    </r>
  </si>
  <si>
    <r>
      <t xml:space="preserve">Studienjahrgang   </t>
    </r>
    <r>
      <rPr>
        <b/>
        <sz val="48"/>
        <rFont val="Arial"/>
        <family val="2"/>
      </rPr>
      <t>ES17</t>
    </r>
  </si>
  <si>
    <r>
      <t xml:space="preserve">Studienjahrgang   </t>
    </r>
    <r>
      <rPr>
        <b/>
        <sz val="36"/>
        <rFont val="Arial"/>
        <family val="2"/>
      </rPr>
      <t>KIA-EA16</t>
    </r>
  </si>
  <si>
    <r>
      <t xml:space="preserve">Studienjahrgang   </t>
    </r>
    <r>
      <rPr>
        <b/>
        <sz val="36"/>
        <rFont val="Arial"/>
        <family val="2"/>
      </rPr>
      <t>KIA-ES16</t>
    </r>
  </si>
  <si>
    <r>
      <t xml:space="preserve">Studienjahrgang   </t>
    </r>
    <r>
      <rPr>
        <b/>
        <sz val="48"/>
        <rFont val="Arial"/>
        <family val="2"/>
      </rPr>
      <t>EAA16/KIA-EAA15</t>
    </r>
  </si>
  <si>
    <r>
      <t xml:space="preserve">Studienjahrgang   </t>
    </r>
    <r>
      <rPr>
        <b/>
        <sz val="48"/>
        <color indexed="10"/>
        <rFont val="Arial"/>
        <family val="2"/>
      </rPr>
      <t>EAM16/</t>
    </r>
    <r>
      <rPr>
        <b/>
        <sz val="48"/>
        <rFont val="Arial"/>
        <family val="2"/>
      </rPr>
      <t>K-EAM15</t>
    </r>
  </si>
  <si>
    <r>
      <t xml:space="preserve">Studienjahrgang   </t>
    </r>
    <r>
      <rPr>
        <b/>
        <sz val="48"/>
        <rFont val="Arial"/>
        <family val="2"/>
      </rPr>
      <t>ESI16/K-ESI15</t>
    </r>
  </si>
  <si>
    <r>
      <t xml:space="preserve">Studienjahrgang   </t>
    </r>
    <r>
      <rPr>
        <b/>
        <sz val="48"/>
        <rFont val="Arial"/>
        <family val="2"/>
      </rPr>
      <t>ESR16/K-ESR15</t>
    </r>
  </si>
  <si>
    <r>
      <t xml:space="preserve">Studienjahrgang   </t>
    </r>
    <r>
      <rPr>
        <b/>
        <sz val="48"/>
        <color rgb="FFFF0000"/>
        <rFont val="Arial"/>
        <family val="2"/>
      </rPr>
      <t>EAM15</t>
    </r>
    <r>
      <rPr>
        <b/>
        <sz val="48"/>
        <rFont val="Arial"/>
        <family val="2"/>
      </rPr>
      <t>/K-EAM14</t>
    </r>
  </si>
  <si>
    <r>
      <t xml:space="preserve">Studienjahrgang   </t>
    </r>
    <r>
      <rPr>
        <b/>
        <sz val="48"/>
        <rFont val="Arial"/>
        <family val="2"/>
      </rPr>
      <t>K-ESR14</t>
    </r>
  </si>
  <si>
    <r>
      <t xml:space="preserve">Studienjahrgang   </t>
    </r>
    <r>
      <rPr>
        <b/>
        <sz val="48"/>
        <rFont val="Arial"/>
        <family val="2"/>
      </rPr>
      <t>WWF 16</t>
    </r>
  </si>
  <si>
    <r>
      <t xml:space="preserve">Studienjahrgang   </t>
    </r>
    <r>
      <rPr>
        <b/>
        <sz val="48"/>
        <rFont val="Arial"/>
        <family val="2"/>
      </rPr>
      <t>EMm18</t>
    </r>
  </si>
  <si>
    <r>
      <t xml:space="preserve">Studienjahrgang   </t>
    </r>
    <r>
      <rPr>
        <b/>
        <sz val="48"/>
        <rFont val="Arial"/>
        <family val="2"/>
      </rPr>
      <t>KIA-ME 18</t>
    </r>
  </si>
  <si>
    <t xml:space="preserve">Studienjahrgang  ESb17/Esd17 </t>
  </si>
  <si>
    <t>Studienjahrgang   K-EAb17/K-EAd17</t>
  </si>
  <si>
    <t>Studienjahrgang   K-ESb17/K-ESd17</t>
  </si>
  <si>
    <t>Studienjahrgang   K-EAb16/K-EAd16</t>
  </si>
  <si>
    <t>Studienjahrgang   K-ESb16/K-Esd16</t>
  </si>
  <si>
    <t xml:space="preserve">Drube, Martin </t>
  </si>
  <si>
    <t>Bin Hasnan, Muhammed Khairi Hafetz</t>
  </si>
  <si>
    <t>Cardona, Horus</t>
  </si>
  <si>
    <t>Radwan, Almoatesm Bellah Khaled</t>
  </si>
  <si>
    <t>Großmann, Alexander</t>
  </si>
  <si>
    <t>Fuge, Michael</t>
  </si>
  <si>
    <t>Herold, Tino</t>
  </si>
  <si>
    <t>Backasch, Nick</t>
  </si>
  <si>
    <t>Kadach, Florian</t>
  </si>
  <si>
    <t>Nix, Andreas</t>
  </si>
  <si>
    <t>Malaßa, Gerrit</t>
  </si>
  <si>
    <t>Zietz, Maximilian</t>
  </si>
  <si>
    <r>
      <t xml:space="preserve">Studienjahrgang  </t>
    </r>
    <r>
      <rPr>
        <b/>
        <sz val="48"/>
        <rFont val="Arial"/>
        <family val="2"/>
      </rPr>
      <t>EAA15/KIA-EEA14</t>
    </r>
  </si>
  <si>
    <t>Gewohn, Michael</t>
  </si>
  <si>
    <t>Pfretzschner, Marc</t>
  </si>
  <si>
    <t>Richter, Reinhard</t>
  </si>
  <si>
    <t>Sternitzky, Florian</t>
  </si>
  <si>
    <t>Abuazizeh, Moh'd</t>
  </si>
  <si>
    <t>Eberhardt, Claudia</t>
  </si>
  <si>
    <t>Hüttig, Dominik</t>
  </si>
  <si>
    <t>Saring, Benedikt</t>
  </si>
  <si>
    <t>Hinze, Felix</t>
  </si>
  <si>
    <t>Schmidt, Florian</t>
  </si>
  <si>
    <t>Schulze, Max</t>
  </si>
  <si>
    <t>Mit der Unterschrift wird die Teilnahme an der Arbeitsschutzbelehrung</t>
  </si>
  <si>
    <t>Gnauck, Nico</t>
  </si>
  <si>
    <t>Niese, Daniel</t>
  </si>
  <si>
    <t>Uhlig, Tony</t>
  </si>
  <si>
    <t>Grüner, Eric</t>
  </si>
  <si>
    <t xml:space="preserve">Hartl, Marvin </t>
  </si>
  <si>
    <t>Krause, Ludwig</t>
  </si>
  <si>
    <t>Reinhardt, Max</t>
  </si>
  <si>
    <t xml:space="preserve"> Zittau, den 01.09.2018</t>
  </si>
  <si>
    <t>Mo. 15.00-18.00</t>
  </si>
  <si>
    <t>Do. 10.00-13.00</t>
  </si>
  <si>
    <t>Fr. 10.00-13.00</t>
  </si>
  <si>
    <t>Mo. 10.00-11.30</t>
  </si>
  <si>
    <t>Di. 14.15-17.15</t>
  </si>
  <si>
    <t>Fr. 08.00-10.00</t>
  </si>
  <si>
    <t>Fr. 13.00-15.00</t>
  </si>
  <si>
    <t>Mi. 12.30-15.30 (ger. Wo.)</t>
  </si>
  <si>
    <t>Mi. 14.15-17.15 (ug. Wo.)</t>
  </si>
  <si>
    <t>Do. 12.30-15.30</t>
  </si>
  <si>
    <t>Fr. 14.00-15.30</t>
  </si>
  <si>
    <t>Do. 16.00-19.00</t>
  </si>
  <si>
    <t>Do.. 08.00-09.30</t>
  </si>
  <si>
    <t>Fr. 12.20-14.00</t>
  </si>
  <si>
    <t>Do. 16.15-17.45</t>
  </si>
  <si>
    <t>Mo. 08.00-09.30 (41-43, 48-51)</t>
  </si>
  <si>
    <t>Mo. 10.00-13.00 (41-43, 48-51)</t>
  </si>
  <si>
    <t>Di. 12.30-15.30 (41-43, 48-51)</t>
  </si>
  <si>
    <t>Di.. 08.00-09.30 (41-43, 48-51)</t>
  </si>
  <si>
    <t>Mi.  10.00-13.00 (41-43, 48-51)</t>
  </si>
  <si>
    <t xml:space="preserve">Mi.  16.15-19.15 </t>
  </si>
  <si>
    <t>Fr. 14.15-15.45</t>
  </si>
  <si>
    <t>Di. 16.15-19.15 (41-43, 48-51)</t>
  </si>
  <si>
    <t>Do. 08.00-11.30 (41-43, 48-51)</t>
  </si>
  <si>
    <t>Di. 10.-11.30</t>
  </si>
  <si>
    <t>Fr. 16.15-19.15</t>
  </si>
  <si>
    <t>Do. 08.00-11.30</t>
  </si>
  <si>
    <t>Di. 08.00-09.30</t>
  </si>
  <si>
    <t>Do. 14.15-17.15</t>
  </si>
  <si>
    <r>
      <t xml:space="preserve">      Studienjahrgang   </t>
    </r>
    <r>
      <rPr>
        <b/>
        <sz val="48"/>
        <rFont val="Arial"/>
        <family val="2"/>
      </rPr>
      <t>KIA-ESId14</t>
    </r>
  </si>
  <si>
    <t>Mi.. 14.15-17.15</t>
  </si>
  <si>
    <t>Fr. 13.45-16.45</t>
  </si>
  <si>
    <r>
      <t xml:space="preserve">Studienjahrgang   </t>
    </r>
    <r>
      <rPr>
        <b/>
        <sz val="48"/>
        <rFont val="Arial"/>
        <family val="2"/>
      </rPr>
      <t>NIm17</t>
    </r>
  </si>
  <si>
    <t>Fr. 08.00-11.00</t>
  </si>
  <si>
    <t>Mo. 08.00 - 09.30</t>
  </si>
  <si>
    <t>Di. 12.30-14.00</t>
  </si>
  <si>
    <t>Mi. 08.00-09.30</t>
  </si>
  <si>
    <t>Do.16.15 mit K-ES/EA 17 + Fr.14.15 gekoppelt mit K-ES/EA 17</t>
  </si>
  <si>
    <t>Mo 14.15 - 14.45 g.W + Di.16.15 - 17.45 + Do.08.00-09.30</t>
  </si>
  <si>
    <t>Mo. 08.00-11.00</t>
  </si>
  <si>
    <t>We. 10.00-11.30</t>
  </si>
  <si>
    <t>Test</t>
  </si>
  <si>
    <t>laboratory</t>
  </si>
  <si>
    <t>lecturer/laboratory engineer</t>
  </si>
  <si>
    <t>Wed. 14.15 - 17.15</t>
  </si>
  <si>
    <t>ZI/0.39</t>
  </si>
  <si>
    <t>04.10., 08.00</t>
  </si>
  <si>
    <t>09.10., 16.15</t>
  </si>
  <si>
    <t>11.10., 08.00</t>
  </si>
  <si>
    <t>15.10., 14.15</t>
  </si>
  <si>
    <t>18.10., 08.00</t>
  </si>
  <si>
    <t>23.10., 16.15</t>
  </si>
  <si>
    <t>25.10., 08.00</t>
  </si>
  <si>
    <t>29.10., 14.15</t>
  </si>
  <si>
    <t>06.11., 16.15</t>
  </si>
  <si>
    <t>12.11., 14.15</t>
  </si>
  <si>
    <t>20.11., 16.15</t>
  </si>
  <si>
    <t>26.11., 14.15</t>
  </si>
  <si>
    <t>04.12., 16.15</t>
  </si>
  <si>
    <t>Mo 14.15 - 14.45 g.W + Di.16.15 - 17.45 u.g.W. + Do.08.00-09.30</t>
  </si>
  <si>
    <t>10.12., 14.15</t>
  </si>
  <si>
    <t>18.12., 16.15</t>
  </si>
  <si>
    <t>20.12., 08.00</t>
  </si>
  <si>
    <t>07.01., 14.15</t>
  </si>
  <si>
    <t>21.01., 14.15</t>
  </si>
  <si>
    <t>alles 41-43</t>
  </si>
  <si>
    <t>29.10., 16.15</t>
  </si>
  <si>
    <t>ZI/0.38</t>
  </si>
  <si>
    <t>01.11., 16.15</t>
  </si>
  <si>
    <t>05.11., 16.15</t>
  </si>
  <si>
    <t>08.11., 16.15</t>
  </si>
  <si>
    <t>12.11., 16.15</t>
  </si>
  <si>
    <t>15.11., 16.15</t>
  </si>
  <si>
    <t>16.11., 14.15</t>
  </si>
  <si>
    <t>19.11., 16.15</t>
  </si>
  <si>
    <t>23.11., 14.15</t>
  </si>
  <si>
    <t>07.01., 16.15</t>
  </si>
  <si>
    <t>11.01., 14.15</t>
  </si>
  <si>
    <t>14.01., 16.15</t>
  </si>
  <si>
    <t>18.01., 14.15</t>
  </si>
  <si>
    <t>21.01., 16.15</t>
  </si>
  <si>
    <t>24.01., 16.15</t>
  </si>
  <si>
    <t>25.01., 14.15</t>
  </si>
  <si>
    <t>Mo 16.15 - 17.45 ZI/0.38, Do 16.15 - 17.45 ZI/0.39, Fr.14.15 - 15.45 ZI/0.37</t>
  </si>
  <si>
    <t>Mo. 14.30-16.00 ZIV/1.02, Do. 12.30-14.00, ZIV/1.02, Fr. 10.00-11.30 ZIV/1.01</t>
  </si>
  <si>
    <t>08.10., 14.30</t>
  </si>
  <si>
    <t>ZIV/1.02</t>
  </si>
  <si>
    <t>11.10., 12.30</t>
  </si>
  <si>
    <t>ZIV/1.01</t>
  </si>
  <si>
    <t>12.10. 10.00</t>
  </si>
  <si>
    <t>15.10., 14.30</t>
  </si>
  <si>
    <t>18.10., 12.30</t>
  </si>
  <si>
    <t>19.10. 10.00</t>
  </si>
  <si>
    <t>22.10., 14.30</t>
  </si>
  <si>
    <t>25.10., 12.30</t>
  </si>
  <si>
    <t>26.10. 10.00</t>
  </si>
  <si>
    <t>Isolierstoffe</t>
  </si>
  <si>
    <t>ZI/0.26</t>
  </si>
  <si>
    <t>Projektmanagement mit MS-Projekt</t>
  </si>
  <si>
    <t>Solarstrahlung und Solarmodule</t>
  </si>
  <si>
    <t>Wechselrichter und Netzanbindung</t>
  </si>
  <si>
    <t>Betr.d. doppelt gespeist. Asynchrongen.</t>
  </si>
  <si>
    <t>Betrieb einer Windkraftanlage</t>
  </si>
  <si>
    <t>Prof. Kühne/Dr. Menzel</t>
  </si>
  <si>
    <t>Prof. Kühne/DI Pohl</t>
  </si>
  <si>
    <t>St</t>
  </si>
  <si>
    <t>Abgabe Beleg Arbeitsschutz/Schutzmaßnahmen, Leistungskontrolle (SM)</t>
  </si>
  <si>
    <t>Mz</t>
  </si>
  <si>
    <t>Cv</t>
  </si>
  <si>
    <t>Arbeitsschutz - Rechtsgrundlagen (AS)</t>
  </si>
  <si>
    <t>Arbeitsschutz - Gefahren des elektrischen Stromes  (AS)</t>
  </si>
  <si>
    <t>Kabel und Leitungen -  (KaLei1)</t>
  </si>
  <si>
    <t>Kabel und Leitungen  (KaLei2)</t>
  </si>
  <si>
    <t>Kabel und Leitungen(KaLei 3)</t>
  </si>
  <si>
    <t>Beleuchtungstechnik(BT1)</t>
  </si>
  <si>
    <t>Beleuchtungstechnik (BT2)</t>
  </si>
  <si>
    <t>Pae</t>
  </si>
  <si>
    <t>Technisches Zeichnen (TZ1)</t>
  </si>
  <si>
    <t>Technisches Zeichnen (TZ2)</t>
  </si>
  <si>
    <t>Technisches Zeichnen (TZ3)</t>
  </si>
  <si>
    <t>Technisches Zeichnen (TZ4)</t>
  </si>
  <si>
    <t>02.11., 16.00</t>
  </si>
  <si>
    <t>09.11., 16.00</t>
  </si>
  <si>
    <t>Raum für 16 Uhr besorgen</t>
  </si>
  <si>
    <t>05.11., 08.00</t>
  </si>
  <si>
    <t>12.11., 08.00</t>
  </si>
  <si>
    <t>26.11., 08.00</t>
  </si>
  <si>
    <t>14.01., 08.00</t>
  </si>
  <si>
    <t>07.01., 08.00</t>
  </si>
  <si>
    <t>11.01., 12.30</t>
  </si>
  <si>
    <t>Do. 08.00-09.30</t>
  </si>
  <si>
    <t>14.11., 14.15</t>
  </si>
  <si>
    <t>19.11., 08.00</t>
  </si>
  <si>
    <t>03.12., 08.00</t>
  </si>
  <si>
    <t>10.12., 08.00</t>
  </si>
  <si>
    <t>20.12., 16.15</t>
  </si>
  <si>
    <t>19.12., 14.15</t>
  </si>
  <si>
    <t>17.12., 08.00</t>
  </si>
  <si>
    <t>13.12., 16.15</t>
  </si>
  <si>
    <t>12.12., 14.15</t>
  </si>
  <si>
    <t>09.01., 14.15</t>
  </si>
  <si>
    <t>21.01., 08.00</t>
  </si>
  <si>
    <t>30.10., 10.00</t>
  </si>
  <si>
    <t>02.11., 17.45</t>
  </si>
  <si>
    <t>06.11., 10.00</t>
  </si>
  <si>
    <t xml:space="preserve">06.11., 11.30 </t>
  </si>
  <si>
    <t>13.11., 10.00</t>
  </si>
  <si>
    <t>14.11., 16.15</t>
  </si>
  <si>
    <t>14.11., 17.45</t>
  </si>
  <si>
    <t>20.11., 10.00</t>
  </si>
  <si>
    <t>08.01., 10.00</t>
  </si>
  <si>
    <t>09.01., 16.15</t>
  </si>
  <si>
    <t>15.01., 10.00</t>
  </si>
  <si>
    <t>16.01., 16.15</t>
  </si>
  <si>
    <t>22.01., 10.00</t>
  </si>
  <si>
    <t>07.11., 16.15</t>
  </si>
  <si>
    <t>Prof. Scharf/DI Holz</t>
  </si>
  <si>
    <t>23.01., 16.15</t>
  </si>
  <si>
    <t>Dioden und Diodenschaltungen (bereits durchgeführt)</t>
  </si>
  <si>
    <t>Transistorparameter (bereits durchgeführt)</t>
  </si>
  <si>
    <t>02.11., 14.15</t>
  </si>
  <si>
    <t>02.11., 15.00</t>
  </si>
  <si>
    <t xml:space="preserve">Fr. 16.15-19.15 </t>
  </si>
  <si>
    <t>Digitaltechnik 3</t>
  </si>
  <si>
    <t xml:space="preserve">Einführung zum Versuch 422 (DM), </t>
  </si>
  <si>
    <t>26.11., 10.00</t>
  </si>
  <si>
    <t>26.11., 10.45</t>
  </si>
  <si>
    <t>26.11., 11.30</t>
  </si>
  <si>
    <t>03.12., 10.00</t>
  </si>
  <si>
    <t>03.12., 11.30</t>
  </si>
  <si>
    <t>17.12., 10.00</t>
  </si>
  <si>
    <t>17.12., 11.30</t>
  </si>
  <si>
    <t>18.12., 12.30</t>
  </si>
  <si>
    <t>19.12., 10.00</t>
  </si>
  <si>
    <t>12.12., 10.00</t>
  </si>
  <si>
    <t>28.11., 10.00</t>
  </si>
  <si>
    <t>28.11., 11.30</t>
  </si>
  <si>
    <t>09.11., 08.00</t>
  </si>
  <si>
    <t>16.11., 08.00</t>
  </si>
  <si>
    <t>23.11., 08.00</t>
  </si>
  <si>
    <t>07.12., 08.00</t>
  </si>
  <si>
    <t>14.12., 08.00</t>
  </si>
  <si>
    <t>11.01., 08.00</t>
  </si>
  <si>
    <t>19.11., 14.15</t>
  </si>
  <si>
    <t>20.11., 08.00</t>
  </si>
  <si>
    <t>30.11., 08.00</t>
  </si>
  <si>
    <t>14.12., 13.45</t>
  </si>
  <si>
    <t>11.01., 13.45</t>
  </si>
  <si>
    <t>15.01., 08.00</t>
  </si>
  <si>
    <t>30.11., 13.45</t>
  </si>
  <si>
    <t>07.12., 13.45</t>
  </si>
  <si>
    <t>11.12., 07.00</t>
  </si>
  <si>
    <t>Do. 16.15-19.15</t>
  </si>
  <si>
    <t>08.01., 07.00</t>
  </si>
  <si>
    <t>18.01., 08.00</t>
  </si>
  <si>
    <t>18.01., 13.45</t>
  </si>
  <si>
    <t>23.01., 14.15</t>
  </si>
  <si>
    <r>
      <t xml:space="preserve">Course of studies   </t>
    </r>
    <r>
      <rPr>
        <b/>
        <sz val="48"/>
        <rFont val="Arial"/>
        <family val="2"/>
      </rPr>
      <t>MDHK</t>
    </r>
  </si>
  <si>
    <t>08.10-11.10.</t>
  </si>
  <si>
    <t>05.11., 10.00</t>
  </si>
  <si>
    <t>06.11., 14.15</t>
  </si>
  <si>
    <t>08.11., 12.30</t>
  </si>
  <si>
    <t>07.11., 14.15</t>
  </si>
  <si>
    <t>07.11., 15.00</t>
  </si>
  <si>
    <t>08.11., 10.00</t>
  </si>
  <si>
    <t>19.11., 10.00</t>
  </si>
  <si>
    <t>20.11., 14.15</t>
  </si>
  <si>
    <t>28.11., 14.15</t>
  </si>
  <si>
    <t>29.11., 10.00</t>
  </si>
  <si>
    <t>06.12., 12.30</t>
  </si>
  <si>
    <t>06.12., 10.00</t>
  </si>
  <si>
    <t>07.01., 10.00</t>
  </si>
  <si>
    <t>08.01., 14.15</t>
  </si>
  <si>
    <t>07.01., 15.00</t>
  </si>
  <si>
    <t>03.12., 15.00</t>
  </si>
  <si>
    <t>12.12., 12.30</t>
  </si>
  <si>
    <t>13.12., 10,00</t>
  </si>
  <si>
    <t>21.12., 08.00</t>
  </si>
  <si>
    <t>20.12., 10.00</t>
  </si>
  <si>
    <t>09.01., 12.30</t>
  </si>
  <si>
    <t>17.01., 10.00</t>
  </si>
  <si>
    <t>11.12., 14.15</t>
  </si>
  <si>
    <t>14.12., 13.00</t>
  </si>
  <si>
    <t>08.11., 16.00</t>
  </si>
  <si>
    <t>13.11., 16.15</t>
  </si>
  <si>
    <t>15.11., 16.00</t>
  </si>
  <si>
    <t>22.11., 16.00</t>
  </si>
  <si>
    <t>27.11., 16.15</t>
  </si>
  <si>
    <t>29.11., 16.00</t>
  </si>
  <si>
    <t>30.11., 07.30</t>
  </si>
  <si>
    <t>06.12., 16.00</t>
  </si>
  <si>
    <t>07.12., 07.30</t>
  </si>
  <si>
    <t>14.12., 07.30</t>
  </si>
  <si>
    <t>21.12., 07.30</t>
  </si>
  <si>
    <t>11.01., 07.30</t>
  </si>
  <si>
    <t>10.01., 16.00</t>
  </si>
  <si>
    <t>02.11., 08.00</t>
  </si>
  <si>
    <t>10.12., 15.00</t>
  </si>
  <si>
    <t xml:space="preserve">Anm.: Halbe  Gr. 2 </t>
  </si>
  <si>
    <t>05.11., 14.15</t>
  </si>
  <si>
    <t>06.11., 08.00</t>
  </si>
  <si>
    <t>30.10., 08.00</t>
  </si>
  <si>
    <t>Einführung Schutztechnikpraktikum</t>
  </si>
  <si>
    <t>ZI/0.33</t>
  </si>
  <si>
    <t>Überstromzeitrelais und Differenzialrelais</t>
  </si>
  <si>
    <t>Distanzrelais</t>
  </si>
  <si>
    <t>28.11., 15.15</t>
  </si>
  <si>
    <t>05.12., 15.15</t>
  </si>
  <si>
    <t>18.12., 17.15</t>
  </si>
  <si>
    <t>18.12., 18.15</t>
  </si>
  <si>
    <t>21.12., 08.30</t>
  </si>
  <si>
    <t>15.01., 17.15</t>
  </si>
  <si>
    <t>15.01., 18.15</t>
  </si>
  <si>
    <t>22.01., 17.15</t>
  </si>
  <si>
    <t>Galindo Lopez, Luis Felipe</t>
  </si>
  <si>
    <t>Jiménez Lelo de Larrea, Gabriel</t>
  </si>
  <si>
    <t>Abundis Mosqueda, Leonardo Samuel</t>
  </si>
  <si>
    <t>Gutierrez Balcazar, Mariana</t>
  </si>
  <si>
    <t>Garcia Rebonato, Bruno</t>
  </si>
  <si>
    <t>Lohde, Martin</t>
  </si>
  <si>
    <t>Hartmann, Marco</t>
  </si>
  <si>
    <t>Weber, Julia</t>
  </si>
  <si>
    <t>Rohlf, Richard</t>
  </si>
  <si>
    <t>Lenze, Katrin</t>
  </si>
  <si>
    <t>Hammer, Alexander</t>
  </si>
  <si>
    <t>Kluge, Johanna</t>
  </si>
  <si>
    <t>Nikitenko, Polina</t>
  </si>
  <si>
    <r>
      <t xml:space="preserve">Studienjahrgang   </t>
    </r>
    <r>
      <rPr>
        <b/>
        <sz val="48"/>
        <rFont val="Arial"/>
        <family val="2"/>
      </rPr>
      <t>NIm18</t>
    </r>
  </si>
  <si>
    <t>Fr. 12.30-15.30</t>
  </si>
  <si>
    <t>03.12., 14.15</t>
  </si>
  <si>
    <t>17.12., 14.15</t>
  </si>
  <si>
    <t>Group:</t>
  </si>
  <si>
    <t>Einführung zum Versuch 422 (DM1/DM2), ZIV/0.02</t>
  </si>
  <si>
    <t>Einführung zum Versuch 423 (FM), ZIV/0.02</t>
  </si>
  <si>
    <t>Einführung zum Versuch 424 (TE), ZIV/0.02</t>
  </si>
  <si>
    <t>Einführung zum Versuch 424 (TE),ZIV/0.02</t>
  </si>
  <si>
    <t>Einführung zum Versuch 422 (DM1/DM2),ZIV/0.02</t>
  </si>
  <si>
    <t>Einführung zum Versuch 422 (DM), ZI/0.39</t>
  </si>
  <si>
    <t>Einführung zum Versuch 423 (FM),  ZI/0.39</t>
  </si>
  <si>
    <t>Einführung zum Versuch 424 (TE),  ZI/0.39</t>
  </si>
  <si>
    <t>10.12., 15.45</t>
  </si>
  <si>
    <r>
      <t>EMV-Messung und Maßnahmen (</t>
    </r>
    <r>
      <rPr>
        <sz val="9"/>
        <rFont val="Arial"/>
        <family val="2"/>
      </rPr>
      <t>eigene Planung</t>
    </r>
    <r>
      <rPr>
        <sz val="11"/>
        <rFont val="Arial"/>
        <family val="2"/>
      </rPr>
      <t>)</t>
    </r>
  </si>
  <si>
    <t>05.12., 08.00</t>
  </si>
  <si>
    <t>12.12., 08.00</t>
  </si>
  <si>
    <t>19.12., 08.00</t>
  </si>
  <si>
    <t>1</t>
  </si>
  <si>
    <t>2</t>
  </si>
  <si>
    <t>2.2</t>
  </si>
  <si>
    <t>Prof. Müller/DI Schreiter</t>
  </si>
  <si>
    <t>KNX 1 Basis</t>
  </si>
  <si>
    <t>KNX 2 Erweiterung</t>
  </si>
  <si>
    <t>11.01., 10.00</t>
  </si>
  <si>
    <t>29.11., 16.15</t>
  </si>
  <si>
    <t>18.01., 07.00</t>
  </si>
  <si>
    <t>26.11., 12.15</t>
  </si>
  <si>
    <t>02.11., 18.30</t>
  </si>
  <si>
    <t>02.11., 19.15</t>
  </si>
  <si>
    <t>06.11., 10.45</t>
  </si>
  <si>
    <t>Dienstag, 09.10.2018, 07.30 Uhr</t>
  </si>
  <si>
    <t xml:space="preserve">Mittwoch, 17.10.2017, 12.15 Uhr </t>
  </si>
  <si>
    <t>Donnerstag, 18.10.2017, 12.15 Uhr</t>
  </si>
  <si>
    <t>Mi. 16.00-17.30</t>
  </si>
  <si>
    <t>14.11., 16.00</t>
  </si>
  <si>
    <t>12.12., 16.00</t>
  </si>
  <si>
    <t>19.12., 16.00</t>
  </si>
  <si>
    <t>09.01., 16.00</t>
  </si>
  <si>
    <t>Heinrich, Elisia</t>
  </si>
  <si>
    <t>Tanggahma, Herdina Iriyani</t>
  </si>
  <si>
    <t>Philipp, Benjamin</t>
  </si>
  <si>
    <t>Wohlan, Tommy</t>
  </si>
  <si>
    <t>Rönsch, Florian</t>
  </si>
  <si>
    <t>Hänsel, Annelie</t>
  </si>
  <si>
    <t>Schmidt, Alexander</t>
  </si>
  <si>
    <t>Quasikontinuierliche Regelung QR</t>
  </si>
  <si>
    <t>Unterlagerte Regelung UR</t>
  </si>
  <si>
    <t>Zustandsregelung ZR</t>
  </si>
  <si>
    <t>Abtastregelung AR</t>
  </si>
  <si>
    <t>Prof. Kästner/DI Sbieschni</t>
  </si>
  <si>
    <t>16.10., 08.00</t>
  </si>
  <si>
    <t>27.11., 08.00</t>
  </si>
  <si>
    <t>08.01., 08.00</t>
  </si>
  <si>
    <t>Vermaschte Regelung VR (eigene Planung)</t>
  </si>
  <si>
    <t>15.10., 10.00</t>
  </si>
  <si>
    <t>10.01., 14.15</t>
  </si>
  <si>
    <t>17.01., 14.15</t>
  </si>
  <si>
    <t>21.01., 10.00</t>
  </si>
  <si>
    <t>Cui, Jiaqi</t>
  </si>
  <si>
    <t>Shi, Da</t>
  </si>
  <si>
    <t>Wan, Xinwei</t>
  </si>
  <si>
    <t>Cao, Dongliang</t>
  </si>
  <si>
    <t>Zhou, Yue</t>
  </si>
  <si>
    <t>Rosner, Philipp</t>
  </si>
  <si>
    <t>Chitam, Reda</t>
  </si>
  <si>
    <t>Pantze, Samuel</t>
  </si>
  <si>
    <t>Heuschkel, Max</t>
  </si>
  <si>
    <t>Aniol, Franciszek</t>
  </si>
  <si>
    <t>Ullrich, Maik</t>
  </si>
  <si>
    <t>Lehmann, Phillip</t>
  </si>
  <si>
    <t>Varghese George, Athul</t>
  </si>
  <si>
    <t>Kleszczynski, Karol</t>
  </si>
  <si>
    <t>Tran, Thi Thu Hien</t>
  </si>
  <si>
    <t>Gerbig, Matthias</t>
  </si>
  <si>
    <t>Bachri, Hamza</t>
  </si>
  <si>
    <t>Bin Ismail, Muhammad Azli</t>
  </si>
  <si>
    <t>Goh, Zhi Han</t>
  </si>
  <si>
    <t>Adler, Marcel</t>
  </si>
  <si>
    <t>Bin Amiruddin, Alif Imran</t>
  </si>
  <si>
    <t>Lösche, Mario</t>
  </si>
  <si>
    <t>Kretzschmar, Richard</t>
  </si>
  <si>
    <t>Kießlich, Florian</t>
  </si>
  <si>
    <t>Bauch, Christian</t>
  </si>
  <si>
    <t>Zirr, Tobias</t>
  </si>
  <si>
    <t>Teichler, Ferenc</t>
  </si>
  <si>
    <t>Stöbe, Tim</t>
  </si>
  <si>
    <t>Noack, Anna Maria</t>
  </si>
  <si>
    <t>Sadowski, Tim</t>
  </si>
  <si>
    <t>Aedtner, Paul</t>
  </si>
  <si>
    <t>Haufe, Daniel</t>
  </si>
  <si>
    <t>Arlt, Anton</t>
  </si>
  <si>
    <t>Krumbiegel, Ralf Samuel</t>
  </si>
  <si>
    <t>Rich, Niklas</t>
  </si>
  <si>
    <t>Lüdtke, Adrian</t>
  </si>
  <si>
    <t>Pohl, Daniel</t>
  </si>
  <si>
    <t>Nebel, Patrick</t>
  </si>
  <si>
    <t>Shala, Fanol</t>
  </si>
  <si>
    <t>Reinhardt, Vincent</t>
  </si>
  <si>
    <t>Kliegel, Kevin</t>
  </si>
  <si>
    <t>Pölsing, Vincent</t>
  </si>
  <si>
    <t>Pester, Marcel</t>
  </si>
  <si>
    <t>Müller, Adrian</t>
  </si>
  <si>
    <t>Türke, Nick</t>
  </si>
  <si>
    <t>Lehmann, Eric</t>
  </si>
  <si>
    <t>Ronneberger, Toby</t>
  </si>
  <si>
    <t>Winkler, Robert</t>
  </si>
  <si>
    <t>Jani, Franz</t>
  </si>
  <si>
    <t>Rischer, Danilo</t>
  </si>
  <si>
    <t>Lorenz, Maria</t>
  </si>
  <si>
    <t>Hackl, Hendrik</t>
  </si>
  <si>
    <t>Jurk, Dennis</t>
  </si>
  <si>
    <t>Bobek, Ulrike</t>
  </si>
  <si>
    <t>Pineda Vásquez, Sara Estefania</t>
  </si>
  <si>
    <t>Schaumlöffel, Johannes</t>
  </si>
  <si>
    <t>Barth, Sarah</t>
  </si>
  <si>
    <t>Dittel, Julia</t>
  </si>
  <si>
    <t>Kasberger, Jan</t>
  </si>
  <si>
    <t>Etzold, Jenny</t>
  </si>
  <si>
    <t>Plank, Janis</t>
  </si>
  <si>
    <t>Kohl, Linda</t>
  </si>
  <si>
    <t>Lazarev, Aleksei</t>
  </si>
  <si>
    <t>Götze, Yannick</t>
  </si>
  <si>
    <t>Mittwoch, 10.10.2018, 07.30 Uhr</t>
  </si>
  <si>
    <t>Unterweisung /Information zum Arbeits- und Brandschutz zum Beginn des Studienjahrs 2018/19</t>
  </si>
  <si>
    <t>Leitungsvorgänge</t>
  </si>
  <si>
    <t>Schutzmaßnahmen</t>
  </si>
  <si>
    <t>Prof. Haim/Cervinka</t>
  </si>
  <si>
    <t>Herz, Sarah</t>
  </si>
  <si>
    <t>Schumann, Sebastian</t>
  </si>
  <si>
    <t>26.10., 08.00</t>
  </si>
  <si>
    <t>30.10., 16.15</t>
  </si>
  <si>
    <t>25.10., 16.00</t>
  </si>
  <si>
    <t>24.10., 14.15</t>
  </si>
  <si>
    <t>Harbordt, Nico Alexander</t>
  </si>
  <si>
    <t>Digital Control (DC)</t>
  </si>
  <si>
    <t>24.10., 10.00</t>
  </si>
  <si>
    <t>09.01., 10,00</t>
  </si>
  <si>
    <t>16.01., 10.00</t>
  </si>
  <si>
    <t>Weiß, Josua</t>
  </si>
  <si>
    <t xml:space="preserve">Jacob, Oskar </t>
  </si>
  <si>
    <r>
      <t>EMV-Messung und Maßnahmen (</t>
    </r>
    <r>
      <rPr>
        <strike/>
        <sz val="9"/>
        <rFont val="Arial"/>
        <family val="2"/>
      </rPr>
      <t>eigene Planung</t>
    </r>
    <r>
      <rPr>
        <strike/>
        <sz val="11"/>
        <rFont val="Arial"/>
        <family val="2"/>
      </rPr>
      <t>)</t>
    </r>
  </si>
  <si>
    <t>Praktikum Schutztechnik: eigene Terminplanung mit DI Cervinka vornehmen</t>
  </si>
  <si>
    <t>20.12., 16.00</t>
  </si>
  <si>
    <t>17.01., 16.00</t>
  </si>
  <si>
    <t>17.01., 17.00</t>
  </si>
  <si>
    <t>25.01., 08.00</t>
  </si>
  <si>
    <t>12X</t>
  </si>
  <si>
    <t>Versuchsdurchführung Praktikumsversuch 12X</t>
  </si>
  <si>
    <t>Kolloquium Praktikumsversuch 12X</t>
  </si>
  <si>
    <t>Bin Roslan, Mohammed A.</t>
  </si>
  <si>
    <t>Lehmann, Roman</t>
  </si>
  <si>
    <t>Liebsch, Jan</t>
  </si>
  <si>
    <t xml:space="preserve"> Zittau, den 25.10.2018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</si>
</sst>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"/>
  </numFmts>
  <fonts count="114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20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sz val="18"/>
      <name val="Times New Roman"/>
      <family val="1"/>
    </font>
    <font>
      <sz val="8"/>
      <name val="Arial"/>
      <family val="2"/>
    </font>
    <font>
      <sz val="16"/>
      <name val="Times New Roman"/>
      <family val="1"/>
    </font>
    <font>
      <b/>
      <sz val="24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28"/>
      <name val="Arial"/>
      <family val="2"/>
    </font>
    <font>
      <b/>
      <sz val="14"/>
      <name val="Arial"/>
      <family val="2"/>
    </font>
    <font>
      <sz val="20"/>
      <name val="Arial"/>
      <family val="2"/>
    </font>
    <font>
      <b/>
      <sz val="48"/>
      <name val="Arial"/>
      <family val="2"/>
    </font>
    <font>
      <b/>
      <sz val="9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sz val="12"/>
      <color indexed="10"/>
      <name val="Arial"/>
      <family val="2"/>
    </font>
    <font>
      <b/>
      <sz val="8"/>
      <name val="Arial"/>
      <family val="2"/>
    </font>
    <font>
      <b/>
      <sz val="12"/>
      <color indexed="10"/>
      <name val="Arial"/>
      <family val="2"/>
    </font>
    <font>
      <b/>
      <sz val="24"/>
      <name val="Arial"/>
      <family val="2"/>
    </font>
    <font>
      <b/>
      <vertAlign val="superscript"/>
      <sz val="11"/>
      <color indexed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8"/>
      <name val="Times New Roman"/>
      <family val="1"/>
    </font>
    <font>
      <sz val="12"/>
      <color indexed="22"/>
      <name val="Arial"/>
      <family val="2"/>
    </font>
    <font>
      <b/>
      <sz val="48"/>
      <color indexed="10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6"/>
      <name val="Arial"/>
      <family val="2"/>
    </font>
    <font>
      <sz val="11"/>
      <color theme="0"/>
      <name val="Calibri"/>
      <family val="2"/>
      <scheme val="minor"/>
    </font>
    <font>
      <b/>
      <sz val="14"/>
      <color rgb="FFFF0000"/>
      <name val="Arial"/>
      <family val="2"/>
    </font>
    <font>
      <sz val="8"/>
      <color theme="0" tint="-0.34998626667073579"/>
      <name val="Arial"/>
      <family val="2"/>
    </font>
    <font>
      <sz val="12"/>
      <color theme="0" tint="-0.34998626667073579"/>
      <name val="Arial"/>
      <family val="2"/>
    </font>
    <font>
      <sz val="12"/>
      <color theme="0" tint="-0.34998626667073579"/>
      <name val="Times New Roman"/>
      <family val="1"/>
    </font>
    <font>
      <b/>
      <sz val="12"/>
      <color theme="0" tint="-0.34998626667073579"/>
      <name val="Arial"/>
      <family val="2"/>
    </font>
    <font>
      <b/>
      <sz val="8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10"/>
      <color rgb="FF000000"/>
      <name val="Times New Roman"/>
      <family val="1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sz val="12"/>
      <color rgb="FFFF0000"/>
      <name val="Times New Roman"/>
      <family val="1"/>
    </font>
    <font>
      <sz val="12"/>
      <color theme="3"/>
      <name val="Times New Roman"/>
      <family val="1"/>
    </font>
    <font>
      <sz val="12"/>
      <color rgb="FFFF0000"/>
      <name val="Arial"/>
      <family val="2"/>
    </font>
    <font>
      <b/>
      <sz val="26"/>
      <name val="Arial"/>
      <family val="2"/>
    </font>
    <font>
      <b/>
      <sz val="36"/>
      <name val="Arial"/>
      <family val="2"/>
    </font>
    <font>
      <sz val="12"/>
      <name val="Times New Roman"/>
      <family val="1"/>
      <charset val="1"/>
    </font>
    <font>
      <sz val="12"/>
      <name val="Arial"/>
      <family val="2"/>
      <charset val="1"/>
    </font>
    <font>
      <b/>
      <sz val="12"/>
      <name val="Arial"/>
      <family val="2"/>
      <charset val="1"/>
    </font>
    <font>
      <sz val="11"/>
      <color indexed="9"/>
      <name val="Calibri"/>
      <family val="2"/>
      <charset val="1"/>
    </font>
    <font>
      <b/>
      <sz val="12"/>
      <color indexed="8"/>
      <name val="Arial"/>
      <family val="2"/>
      <charset val="1"/>
    </font>
    <font>
      <b/>
      <sz val="8"/>
      <color theme="0" tint="-0.249977111117893"/>
      <name val="Arial"/>
      <family val="2"/>
    </font>
    <font>
      <sz val="8"/>
      <color theme="0" tint="-0.249977111117893"/>
      <name val="Times New Roman"/>
      <family val="1"/>
    </font>
    <font>
      <b/>
      <sz val="12"/>
      <color rgb="FFFF0000"/>
      <name val="Times New Roman"/>
      <family val="1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rgb="FF0070C0"/>
      <name val="Arial"/>
      <family val="2"/>
    </font>
    <font>
      <b/>
      <sz val="14"/>
      <color rgb="FF0070C0"/>
      <name val="Arial"/>
      <family val="2"/>
    </font>
    <font>
      <b/>
      <sz val="14"/>
      <name val="Cambria"/>
      <family val="1"/>
    </font>
    <font>
      <sz val="11"/>
      <color indexed="9"/>
      <name val="Calibri"/>
      <family val="2"/>
    </font>
    <font>
      <b/>
      <sz val="12"/>
      <color rgb="FFFF0000"/>
      <name val="Arial"/>
      <family val="2"/>
      <charset val="1"/>
    </font>
    <font>
      <b/>
      <sz val="11"/>
      <color rgb="FFFF0000"/>
      <name val="Arial"/>
      <family val="2"/>
      <charset val="1"/>
    </font>
    <font>
      <b/>
      <sz val="10"/>
      <color rgb="FFFF0000"/>
      <name val="Arial"/>
      <family val="2"/>
    </font>
    <font>
      <b/>
      <sz val="14"/>
      <color rgb="FF00B050"/>
      <name val="Arial"/>
      <family val="2"/>
    </font>
    <font>
      <sz val="11"/>
      <color theme="0" tint="-0.34998626667073579"/>
      <name val="Arial"/>
      <family val="2"/>
    </font>
    <font>
      <b/>
      <sz val="11"/>
      <color rgb="FF365F91"/>
      <name val="Myriad Pro"/>
      <family val="2"/>
    </font>
    <font>
      <sz val="11"/>
      <name val="Myriad Pro"/>
      <family val="2"/>
    </font>
    <font>
      <u/>
      <sz val="11"/>
      <name val="Myriad Pro"/>
      <family val="2"/>
    </font>
    <font>
      <sz val="11"/>
      <name val="Times New Roman"/>
      <family val="1"/>
    </font>
    <font>
      <sz val="7"/>
      <name val="Times New Roman"/>
      <family val="1"/>
    </font>
    <font>
      <sz val="14"/>
      <name val="Cambria"/>
      <family val="1"/>
    </font>
    <font>
      <sz val="12"/>
      <name val="Cambria"/>
      <family val="1"/>
    </font>
    <font>
      <b/>
      <sz val="14"/>
      <color theme="3" tint="0.39997558519241921"/>
      <name val="Arial"/>
      <family val="2"/>
    </font>
    <font>
      <b/>
      <sz val="14"/>
      <color theme="4" tint="-0.249977111117893"/>
      <name val="Arial"/>
      <family val="2"/>
    </font>
    <font>
      <sz val="11"/>
      <name val="Calibri"/>
      <family val="2"/>
      <scheme val="minor"/>
    </font>
    <font>
      <b/>
      <sz val="12"/>
      <color rgb="FFFF0000"/>
      <name val="Arial"/>
      <family val="2"/>
    </font>
    <font>
      <sz val="12"/>
      <color theme="0" tint="-0.499984740745262"/>
      <name val="Arial"/>
      <family val="2"/>
    </font>
    <font>
      <sz val="11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8"/>
      <color theme="0" tint="-0.499984740745262"/>
      <name val="Arial"/>
      <family val="2"/>
    </font>
    <font>
      <b/>
      <sz val="48"/>
      <color rgb="FFFF0000"/>
      <name val="Arial"/>
      <family val="2"/>
    </font>
    <font>
      <sz val="12"/>
      <color indexed="23"/>
      <name val="Arial"/>
      <family val="2"/>
      <charset val="1"/>
    </font>
    <font>
      <sz val="8"/>
      <color indexed="23"/>
      <name val="Arial"/>
      <family val="2"/>
      <charset val="1"/>
    </font>
    <font>
      <sz val="11"/>
      <color indexed="8"/>
      <name val="Arial"/>
      <family val="2"/>
      <charset val="1"/>
    </font>
    <font>
      <sz val="12"/>
      <color theme="1" tint="0.34998626667073579"/>
      <name val="Arial"/>
      <family val="2"/>
    </font>
    <font>
      <b/>
      <sz val="14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4"/>
      <color theme="0" tint="-0.14999847407452621"/>
      <name val="Arial"/>
      <family val="2"/>
    </font>
    <font>
      <sz val="12"/>
      <color theme="0" tint="-0.14999847407452621"/>
      <name val="Arial"/>
      <family val="2"/>
    </font>
    <font>
      <strike/>
      <sz val="12"/>
      <name val="Arial"/>
      <family val="2"/>
    </font>
    <font>
      <b/>
      <strike/>
      <sz val="14"/>
      <name val="Arial"/>
      <family val="2"/>
    </font>
    <font>
      <b/>
      <strike/>
      <sz val="14"/>
      <color rgb="FF00B050"/>
      <name val="Arial"/>
      <family val="2"/>
    </font>
    <font>
      <b/>
      <strike/>
      <sz val="14"/>
      <color rgb="FFFF0000"/>
      <name val="Arial"/>
      <family val="2"/>
    </font>
    <font>
      <strike/>
      <sz val="11"/>
      <name val="Arial"/>
      <family val="2"/>
    </font>
    <font>
      <strike/>
      <sz val="9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</patternFill>
    </fill>
    <fill>
      <patternFill patternType="solid">
        <fgColor theme="1" tint="0.499984740745262"/>
        <bgColor auto="1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</borders>
  <cellStyleXfs count="701">
    <xf numFmtId="0" fontId="0" fillId="0" borderId="0"/>
    <xf numFmtId="0" fontId="49" fillId="4" borderId="0" applyNumberFormat="0" applyBorder="0" applyAlignment="0" applyProtection="0"/>
    <xf numFmtId="0" fontId="41" fillId="0" borderId="0"/>
    <xf numFmtId="0" fontId="41" fillId="0" borderId="0"/>
    <xf numFmtId="0" fontId="12" fillId="0" borderId="0"/>
    <xf numFmtId="0" fontId="24" fillId="0" borderId="0"/>
    <xf numFmtId="0" fontId="68" fillId="8" borderId="0"/>
    <xf numFmtId="0" fontId="65" fillId="0" borderId="0"/>
    <xf numFmtId="0" fontId="65" fillId="0" borderId="0"/>
    <xf numFmtId="0" fontId="12" fillId="0" borderId="0"/>
    <xf numFmtId="0" fontId="12" fillId="0" borderId="0"/>
    <xf numFmtId="0" fontId="74" fillId="0" borderId="0"/>
    <xf numFmtId="0" fontId="78" fillId="9" borderId="0" applyNumberFormat="0" applyBorder="0" applyAlignment="0" applyProtection="0"/>
    <xf numFmtId="9" fontId="24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78">
    <xf numFmtId="0" fontId="0" fillId="0" borderId="0" xfId="0"/>
    <xf numFmtId="0" fontId="0" fillId="0" borderId="0" xfId="0" applyBorder="1"/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quotePrefix="1" applyAlignment="1">
      <alignment horizontal="left" wrapText="1"/>
    </xf>
    <xf numFmtId="0" fontId="16" fillId="0" borderId="0" xfId="0" applyFont="1"/>
    <xf numFmtId="0" fontId="16" fillId="0" borderId="0" xfId="0" applyFont="1" applyAlignment="1">
      <alignment wrapText="1"/>
    </xf>
    <xf numFmtId="14" fontId="14" fillId="0" borderId="0" xfId="0" applyNumberFormat="1" applyFont="1" applyAlignment="1">
      <alignment horizontal="left"/>
    </xf>
    <xf numFmtId="0" fontId="17" fillId="0" borderId="1" xfId="0" applyFont="1" applyBorder="1"/>
    <xf numFmtId="0" fontId="18" fillId="0" borderId="1" xfId="0" applyFont="1" applyBorder="1" applyAlignment="1">
      <alignment horizontal="center"/>
    </xf>
    <xf numFmtId="0" fontId="19" fillId="0" borderId="0" xfId="0" quotePrefix="1" applyFont="1" applyAlignment="1">
      <alignment horizontal="left"/>
    </xf>
    <xf numFmtId="0" fontId="11" fillId="0" borderId="0" xfId="0" applyFont="1"/>
    <xf numFmtId="0" fontId="14" fillId="0" borderId="0" xfId="0" applyFont="1"/>
    <xf numFmtId="0" fontId="0" fillId="0" borderId="0" xfId="0" applyAlignment="1">
      <alignment textRotation="90"/>
    </xf>
    <xf numFmtId="0" fontId="0" fillId="0" borderId="0" xfId="0" applyAlignment="1">
      <alignment horizontal="center" textRotation="90"/>
    </xf>
    <xf numFmtId="0" fontId="16" fillId="0" borderId="0" xfId="0" applyFont="1" applyAlignment="1">
      <alignment textRotation="90"/>
    </xf>
    <xf numFmtId="0" fontId="14" fillId="0" borderId="0" xfId="0" applyFont="1" applyAlignment="1">
      <alignment textRotation="90"/>
    </xf>
    <xf numFmtId="16" fontId="18" fillId="0" borderId="0" xfId="0" applyNumberFormat="1" applyFont="1" applyBorder="1"/>
    <xf numFmtId="0" fontId="0" fillId="0" borderId="2" xfId="0" applyBorder="1"/>
    <xf numFmtId="0" fontId="0" fillId="0" borderId="3" xfId="0" applyBorder="1" applyAlignment="1">
      <alignment textRotation="90"/>
    </xf>
    <xf numFmtId="16" fontId="14" fillId="0" borderId="4" xfId="0" applyNumberFormat="1" applyFont="1" applyBorder="1" applyAlignment="1">
      <alignment textRotation="90"/>
    </xf>
    <xf numFmtId="0" fontId="0" fillId="0" borderId="5" xfId="0" applyBorder="1"/>
    <xf numFmtId="0" fontId="21" fillId="0" borderId="0" xfId="0" quotePrefix="1" applyFont="1" applyAlignment="1">
      <alignment horizontal="right"/>
    </xf>
    <xf numFmtId="0" fontId="22" fillId="0" borderId="0" xfId="0" applyFont="1"/>
    <xf numFmtId="0" fontId="23" fillId="0" borderId="0" xfId="0" quotePrefix="1" applyFont="1" applyAlignment="1">
      <alignment horizontal="left"/>
    </xf>
    <xf numFmtId="16" fontId="0" fillId="0" borderId="0" xfId="0" applyNumberFormat="1" applyAlignment="1">
      <alignment wrapText="1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4" fontId="15" fillId="0" borderId="0" xfId="0" applyNumberFormat="1" applyFont="1" applyAlignment="1">
      <alignment horizontal="left"/>
    </xf>
    <xf numFmtId="0" fontId="0" fillId="2" borderId="6" xfId="0" applyFill="1" applyBorder="1" applyAlignment="1">
      <alignment textRotation="90"/>
    </xf>
    <xf numFmtId="0" fontId="0" fillId="2" borderId="7" xfId="0" applyFill="1" applyBorder="1" applyAlignment="1">
      <alignment textRotation="90"/>
    </xf>
    <xf numFmtId="0" fontId="21" fillId="0" borderId="0" xfId="0" applyFont="1" applyAlignment="1">
      <alignment horizontal="left"/>
    </xf>
    <xf numFmtId="0" fontId="18" fillId="0" borderId="8" xfId="0" applyFont="1" applyBorder="1"/>
    <xf numFmtId="0" fontId="18" fillId="0" borderId="9" xfId="0" applyFont="1" applyBorder="1"/>
    <xf numFmtId="0" fontId="18" fillId="0" borderId="10" xfId="0" applyFont="1" applyBorder="1"/>
    <xf numFmtId="0" fontId="18" fillId="0" borderId="0" xfId="0" applyFont="1"/>
    <xf numFmtId="0" fontId="18" fillId="0" borderId="0" xfId="0" applyFont="1" applyAlignment="1">
      <alignment horizontal="left"/>
    </xf>
    <xf numFmtId="0" fontId="17" fillId="0" borderId="0" xfId="0" applyFont="1"/>
    <xf numFmtId="0" fontId="18" fillId="0" borderId="0" xfId="0" applyFont="1" applyAlignment="1">
      <alignment wrapText="1"/>
    </xf>
    <xf numFmtId="0" fontId="18" fillId="0" borderId="11" xfId="0" applyFont="1" applyBorder="1"/>
    <xf numFmtId="0" fontId="18" fillId="0" borderId="0" xfId="0" applyFont="1" applyBorder="1"/>
    <xf numFmtId="0" fontId="17" fillId="0" borderId="11" xfId="0" applyFont="1" applyBorder="1"/>
    <xf numFmtId="0" fontId="17" fillId="0" borderId="10" xfId="0" applyFont="1" applyBorder="1"/>
    <xf numFmtId="0" fontId="17" fillId="0" borderId="9" xfId="0" applyFont="1" applyBorder="1"/>
    <xf numFmtId="0" fontId="18" fillId="0" borderId="0" xfId="0" quotePrefix="1" applyFont="1" applyAlignment="1">
      <alignment horizontal="left"/>
    </xf>
    <xf numFmtId="0" fontId="18" fillId="0" borderId="0" xfId="0" quotePrefix="1" applyFont="1" applyAlignment="1">
      <alignment horizontal="left" wrapText="1"/>
    </xf>
    <xf numFmtId="0" fontId="18" fillId="0" borderId="0" xfId="0" quotePrefix="1" applyFont="1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30" fillId="0" borderId="0" xfId="0" applyFont="1" applyAlignment="1">
      <alignment wrapText="1"/>
    </xf>
    <xf numFmtId="0" fontId="30" fillId="0" borderId="0" xfId="0" applyFont="1"/>
    <xf numFmtId="0" fontId="29" fillId="0" borderId="0" xfId="0" applyFont="1" applyAlignment="1">
      <alignment horizontal="left" wrapText="1"/>
    </xf>
    <xf numFmtId="0" fontId="29" fillId="0" borderId="0" xfId="0" applyFont="1"/>
    <xf numFmtId="0" fontId="29" fillId="0" borderId="0" xfId="0" quotePrefix="1" applyFont="1" applyAlignment="1">
      <alignment horizontal="left"/>
    </xf>
    <xf numFmtId="0" fontId="27" fillId="0" borderId="0" xfId="0" quotePrefix="1" applyFont="1" applyAlignment="1">
      <alignment horizontal="left"/>
    </xf>
    <xf numFmtId="0" fontId="24" fillId="0" borderId="0" xfId="0" applyFont="1" applyBorder="1"/>
    <xf numFmtId="0" fontId="24" fillId="0" borderId="0" xfId="0" applyFont="1"/>
    <xf numFmtId="0" fontId="24" fillId="0" borderId="0" xfId="0" applyFont="1" applyAlignment="1">
      <alignment horizontal="left"/>
    </xf>
    <xf numFmtId="0" fontId="32" fillId="0" borderId="0" xfId="0" quotePrefix="1" applyFont="1" applyAlignment="1">
      <alignment horizontal="left"/>
    </xf>
    <xf numFmtId="0" fontId="26" fillId="0" borderId="8" xfId="0" quotePrefix="1" applyFont="1" applyBorder="1" applyAlignment="1">
      <alignment horizontal="left"/>
    </xf>
    <xf numFmtId="0" fontId="25" fillId="0" borderId="8" xfId="0" applyFont="1" applyBorder="1" applyAlignment="1"/>
    <xf numFmtId="0" fontId="18" fillId="0" borderId="1" xfId="0" applyFont="1" applyBorder="1" applyAlignment="1"/>
    <xf numFmtId="0" fontId="20" fillId="0" borderId="0" xfId="0" applyFont="1" applyAlignment="1">
      <alignment wrapText="1"/>
    </xf>
    <xf numFmtId="0" fontId="18" fillId="0" borderId="0" xfId="0" applyFont="1" applyBorder="1" applyAlignment="1"/>
    <xf numFmtId="0" fontId="30" fillId="0" borderId="0" xfId="0" applyFont="1" applyAlignment="1">
      <alignment horizontal="left"/>
    </xf>
    <xf numFmtId="0" fontId="34" fillId="0" borderId="0" xfId="0" applyFont="1" applyAlignment="1">
      <alignment wrapText="1"/>
    </xf>
    <xf numFmtId="0" fontId="34" fillId="0" borderId="0" xfId="0" applyFont="1"/>
    <xf numFmtId="0" fontId="17" fillId="0" borderId="0" xfId="0" quotePrefix="1" applyFont="1" applyAlignment="1">
      <alignment horizontal="left"/>
    </xf>
    <xf numFmtId="0" fontId="18" fillId="0" borderId="0" xfId="0" applyFont="1" applyAlignment="1"/>
    <xf numFmtId="0" fontId="33" fillId="0" borderId="10" xfId="0" applyFont="1" applyBorder="1"/>
    <xf numFmtId="0" fontId="33" fillId="0" borderId="9" xfId="0" applyFont="1" applyBorder="1"/>
    <xf numFmtId="14" fontId="18" fillId="0" borderId="0" xfId="0" applyNumberFormat="1" applyFont="1" applyAlignment="1">
      <alignment wrapText="1"/>
    </xf>
    <xf numFmtId="16" fontId="17" fillId="0" borderId="0" xfId="0" quotePrefix="1" applyNumberFormat="1" applyFont="1" applyBorder="1" applyAlignment="1">
      <alignment horizontal="left"/>
    </xf>
    <xf numFmtId="16" fontId="36" fillId="0" borderId="0" xfId="0" applyNumberFormat="1" applyFont="1" applyBorder="1" applyAlignment="1">
      <alignment horizontal="left"/>
    </xf>
    <xf numFmtId="0" fontId="20" fillId="0" borderId="0" xfId="0" applyFont="1" applyBorder="1" applyAlignment="1"/>
    <xf numFmtId="0" fontId="37" fillId="0" borderId="0" xfId="0" applyFont="1"/>
    <xf numFmtId="0" fontId="17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wrapText="1"/>
    </xf>
    <xf numFmtId="16" fontId="17" fillId="0" borderId="0" xfId="0" applyNumberFormat="1" applyFont="1" applyBorder="1" applyAlignment="1">
      <alignment horizontal="left"/>
    </xf>
    <xf numFmtId="0" fontId="28" fillId="0" borderId="0" xfId="0" quotePrefix="1" applyFont="1" applyAlignment="1">
      <alignment horizontal="left"/>
    </xf>
    <xf numFmtId="0" fontId="38" fillId="0" borderId="0" xfId="0" quotePrefix="1" applyFont="1" applyAlignment="1">
      <alignment horizontal="left"/>
    </xf>
    <xf numFmtId="0" fontId="17" fillId="0" borderId="1" xfId="0" applyFont="1" applyBorder="1" applyAlignment="1"/>
    <xf numFmtId="0" fontId="17" fillId="0" borderId="12" xfId="0" applyFont="1" applyBorder="1" applyAlignment="1"/>
    <xf numFmtId="0" fontId="29" fillId="0" borderId="10" xfId="0" applyFont="1" applyBorder="1"/>
    <xf numFmtId="0" fontId="29" fillId="0" borderId="9" xfId="0" applyFont="1" applyBorder="1"/>
    <xf numFmtId="0" fontId="29" fillId="0" borderId="11" xfId="0" applyFont="1" applyBorder="1"/>
    <xf numFmtId="0" fontId="18" fillId="0" borderId="0" xfId="0" applyFont="1" applyBorder="1" applyAlignment="1">
      <alignment horizontal="left"/>
    </xf>
    <xf numFmtId="0" fontId="39" fillId="0" borderId="0" xfId="0" applyFont="1"/>
    <xf numFmtId="0" fontId="18" fillId="2" borderId="0" xfId="0" applyFont="1" applyFill="1"/>
    <xf numFmtId="0" fontId="29" fillId="0" borderId="1" xfId="0" applyFont="1" applyBorder="1" applyAlignment="1"/>
    <xf numFmtId="0" fontId="0" fillId="2" borderId="1" xfId="0" applyFill="1" applyBorder="1" applyAlignment="1">
      <alignment textRotation="90"/>
    </xf>
    <xf numFmtId="0" fontId="0" fillId="2" borderId="13" xfId="0" applyFill="1" applyBorder="1" applyAlignment="1">
      <alignment textRotation="90"/>
    </xf>
    <xf numFmtId="0" fontId="35" fillId="0" borderId="0" xfId="0" applyFont="1" applyAlignment="1"/>
    <xf numFmtId="0" fontId="18" fillId="0" borderId="0" xfId="0" applyFont="1" applyFill="1"/>
    <xf numFmtId="0" fontId="15" fillId="0" borderId="0" xfId="0" applyFont="1"/>
    <xf numFmtId="14" fontId="40" fillId="0" borderId="0" xfId="0" applyNumberFormat="1" applyFont="1" applyAlignment="1">
      <alignment horizontal="left"/>
    </xf>
    <xf numFmtId="0" fontId="18" fillId="0" borderId="0" xfId="0" applyFont="1" applyFill="1" applyBorder="1"/>
    <xf numFmtId="0" fontId="42" fillId="0" borderId="0" xfId="0" applyFont="1"/>
    <xf numFmtId="0" fontId="18" fillId="0" borderId="0" xfId="0" applyFont="1" applyFill="1" applyBorder="1" applyAlignment="1"/>
    <xf numFmtId="0" fontId="0" fillId="0" borderId="0" xfId="0" applyFill="1"/>
    <xf numFmtId="0" fontId="18" fillId="0" borderId="0" xfId="0" applyFont="1" applyFill="1" applyAlignment="1">
      <alignment wrapText="1"/>
    </xf>
    <xf numFmtId="0" fontId="33" fillId="2" borderId="9" xfId="0" applyFont="1" applyFill="1" applyBorder="1"/>
    <xf numFmtId="0" fontId="0" fillId="0" borderId="9" xfId="0" applyBorder="1"/>
    <xf numFmtId="0" fontId="0" fillId="0" borderId="11" xfId="0" applyBorder="1"/>
    <xf numFmtId="0" fontId="18" fillId="0" borderId="0" xfId="0" applyFont="1" applyAlignment="1">
      <alignment horizontal="right"/>
    </xf>
    <xf numFmtId="0" fontId="29" fillId="0" borderId="10" xfId="2" applyFont="1" applyBorder="1" applyAlignment="1">
      <alignment horizontal="left"/>
    </xf>
    <xf numFmtId="0" fontId="29" fillId="0" borderId="9" xfId="2" applyFont="1" applyBorder="1" applyAlignment="1">
      <alignment horizontal="right"/>
    </xf>
    <xf numFmtId="0" fontId="29" fillId="0" borderId="10" xfId="2" applyFont="1" applyBorder="1" applyAlignment="1">
      <alignment horizontal="right"/>
    </xf>
    <xf numFmtId="0" fontId="18" fillId="3" borderId="1" xfId="0" applyFont="1" applyFill="1" applyBorder="1" applyAlignment="1">
      <alignment horizontal="center"/>
    </xf>
    <xf numFmtId="0" fontId="20" fillId="0" borderId="0" xfId="0" applyFont="1"/>
    <xf numFmtId="0" fontId="40" fillId="0" borderId="0" xfId="0" applyFont="1"/>
    <xf numFmtId="0" fontId="24" fillId="0" borderId="0" xfId="0" applyFont="1" applyBorder="1" applyAlignment="1"/>
    <xf numFmtId="0" fontId="42" fillId="0" borderId="0" xfId="0" applyFont="1" applyAlignment="1"/>
    <xf numFmtId="0" fontId="18" fillId="0" borderId="8" xfId="0" applyFont="1" applyBorder="1" applyAlignment="1"/>
    <xf numFmtId="0" fontId="18" fillId="0" borderId="0" xfId="0" applyFont="1" applyFill="1" applyAlignment="1"/>
    <xf numFmtId="0" fontId="18" fillId="0" borderId="0" xfId="0" applyFont="1" applyFill="1" applyAlignment="1">
      <alignment horizontal="left"/>
    </xf>
    <xf numFmtId="0" fontId="20" fillId="0" borderId="0" xfId="0" applyFont="1" applyFill="1"/>
    <xf numFmtId="0" fontId="0" fillId="0" borderId="0" xfId="0" applyAlignment="1"/>
    <xf numFmtId="0" fontId="25" fillId="0" borderId="0" xfId="0" applyFont="1" applyFill="1" applyBorder="1"/>
    <xf numFmtId="0" fontId="29" fillId="0" borderId="1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42" fillId="0" borderId="0" xfId="0" applyFont="1" applyFill="1"/>
    <xf numFmtId="16" fontId="18" fillId="0" borderId="0" xfId="0" applyNumberFormat="1" applyFont="1" applyBorder="1" applyAlignment="1">
      <alignment horizontal="left"/>
    </xf>
    <xf numFmtId="0" fontId="17" fillId="0" borderId="0" xfId="0" applyFont="1" applyFill="1"/>
    <xf numFmtId="0" fontId="20" fillId="0" borderId="0" xfId="0" applyFont="1" applyFill="1" applyBorder="1" applyAlignment="1">
      <alignment vertical="top"/>
    </xf>
    <xf numFmtId="0" fontId="13" fillId="0" borderId="0" xfId="0" applyFont="1" applyAlignment="1"/>
    <xf numFmtId="0" fontId="20" fillId="0" borderId="0" xfId="0" applyFont="1" applyAlignment="1"/>
    <xf numFmtId="0" fontId="18" fillId="0" borderId="9" xfId="0" applyFont="1" applyFill="1" applyBorder="1"/>
    <xf numFmtId="0" fontId="33" fillId="0" borderId="10" xfId="0" applyFont="1" applyFill="1" applyBorder="1"/>
    <xf numFmtId="0" fontId="33" fillId="0" borderId="9" xfId="0" applyFont="1" applyFill="1" applyBorder="1"/>
    <xf numFmtId="0" fontId="0" fillId="0" borderId="19" xfId="0" applyBorder="1" applyAlignment="1"/>
    <xf numFmtId="0" fontId="0" fillId="0" borderId="20" xfId="0" applyBorder="1" applyAlignment="1"/>
    <xf numFmtId="0" fontId="0" fillId="0" borderId="21" xfId="0" applyBorder="1" applyAlignment="1"/>
    <xf numFmtId="0" fontId="0" fillId="2" borderId="0" xfId="0" applyFill="1" applyAlignment="1">
      <alignment textRotation="90"/>
    </xf>
    <xf numFmtId="0" fontId="0" fillId="2" borderId="0" xfId="0" applyFill="1"/>
    <xf numFmtId="0" fontId="20" fillId="0" borderId="0" xfId="0" applyFont="1" applyAlignment="1">
      <alignment horizontal="left"/>
    </xf>
    <xf numFmtId="0" fontId="17" fillId="0" borderId="1" xfId="0" applyFont="1" applyFill="1" applyBorder="1"/>
    <xf numFmtId="0" fontId="17" fillId="0" borderId="10" xfId="0" applyFont="1" applyFill="1" applyBorder="1"/>
    <xf numFmtId="0" fontId="17" fillId="0" borderId="9" xfId="0" applyFont="1" applyFill="1" applyBorder="1"/>
    <xf numFmtId="0" fontId="17" fillId="0" borderId="11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right" vertical="center" wrapText="1"/>
    </xf>
    <xf numFmtId="1" fontId="27" fillId="0" borderId="0" xfId="0" applyNumberFormat="1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164" fontId="0" fillId="0" borderId="0" xfId="0" applyNumberFormat="1" applyBorder="1" applyAlignment="1">
      <alignment horizontal="left" vertical="center"/>
    </xf>
    <xf numFmtId="164" fontId="29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1" fontId="27" fillId="0" borderId="8" xfId="0" applyNumberFormat="1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64" fontId="26" fillId="0" borderId="23" xfId="0" applyNumberFormat="1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14" fontId="0" fillId="0" borderId="22" xfId="0" applyNumberFormat="1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22" xfId="0" applyBorder="1" applyAlignment="1">
      <alignment horizontal="left"/>
    </xf>
    <xf numFmtId="1" fontId="0" fillId="0" borderId="0" xfId="0" applyNumberFormat="1" applyBorder="1" applyAlignment="1">
      <alignment horizontal="left"/>
    </xf>
    <xf numFmtId="164" fontId="27" fillId="0" borderId="22" xfId="0" applyNumberFormat="1" applyFont="1" applyBorder="1" applyAlignment="1">
      <alignment horizontal="center" vertical="center" wrapText="1"/>
    </xf>
    <xf numFmtId="164" fontId="29" fillId="0" borderId="22" xfId="0" applyNumberFormat="1" applyFont="1" applyBorder="1" applyAlignment="1">
      <alignment horizontal="left" vertical="center"/>
    </xf>
    <xf numFmtId="164" fontId="27" fillId="0" borderId="24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14" fontId="18" fillId="0" borderId="22" xfId="0" applyNumberFormat="1" applyFont="1" applyBorder="1" applyAlignment="1">
      <alignment horizontal="center" vertical="center" wrapText="1"/>
    </xf>
    <xf numFmtId="14" fontId="25" fillId="0" borderId="0" xfId="0" applyNumberFormat="1" applyFont="1" applyBorder="1" applyAlignment="1">
      <alignment horizontal="left" vertical="center" wrapText="1"/>
    </xf>
    <xf numFmtId="164" fontId="0" fillId="0" borderId="0" xfId="0" applyNumberFormat="1" applyBorder="1" applyAlignment="1">
      <alignment horizontal="left" vertical="center" wrapText="1"/>
    </xf>
    <xf numFmtId="14" fontId="25" fillId="0" borderId="22" xfId="0" applyNumberFormat="1" applyFont="1" applyBorder="1" applyAlignment="1">
      <alignment horizontal="left" vertical="center"/>
    </xf>
    <xf numFmtId="1" fontId="0" fillId="0" borderId="0" xfId="0" applyNumberFormat="1" applyBorder="1" applyAlignment="1">
      <alignment horizontal="center" vertical="center" wrapText="1"/>
    </xf>
    <xf numFmtId="14" fontId="40" fillId="0" borderId="0" xfId="0" applyNumberFormat="1" applyFont="1" applyFill="1" applyAlignment="1">
      <alignment horizontal="left"/>
    </xf>
    <xf numFmtId="0" fontId="27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6" fillId="0" borderId="25" xfId="0" applyFont="1" applyBorder="1" applyAlignment="1">
      <alignment vertical="top" wrapText="1"/>
    </xf>
    <xf numFmtId="0" fontId="46" fillId="0" borderId="21" xfId="0" applyFont="1" applyBorder="1" applyAlignment="1">
      <alignment vertical="top" wrapText="1"/>
    </xf>
    <xf numFmtId="0" fontId="17" fillId="0" borderId="21" xfId="0" applyFont="1" applyBorder="1"/>
    <xf numFmtId="0" fontId="18" fillId="0" borderId="26" xfId="0" applyFont="1" applyBorder="1" applyAlignment="1">
      <alignment horizontal="right"/>
    </xf>
    <xf numFmtId="0" fontId="20" fillId="0" borderId="0" xfId="0" applyFont="1" applyFill="1" applyAlignment="1"/>
    <xf numFmtId="0" fontId="20" fillId="0" borderId="0" xfId="0" applyFont="1" applyFill="1" applyAlignment="1">
      <alignment horizontal="left"/>
    </xf>
    <xf numFmtId="0" fontId="17" fillId="0" borderId="19" xfId="0" applyFont="1" applyBorder="1" applyAlignment="1"/>
    <xf numFmtId="0" fontId="0" fillId="0" borderId="19" xfId="0" applyBorder="1"/>
    <xf numFmtId="0" fontId="18" fillId="0" borderId="20" xfId="0" applyFont="1" applyBorder="1"/>
    <xf numFmtId="0" fontId="18" fillId="0" borderId="21" xfId="0" applyFont="1" applyBorder="1"/>
    <xf numFmtId="0" fontId="18" fillId="0" borderId="19" xfId="0" applyFont="1" applyBorder="1"/>
    <xf numFmtId="0" fontId="0" fillId="0" borderId="20" xfId="0" applyBorder="1"/>
    <xf numFmtId="0" fontId="0" fillId="0" borderId="21" xfId="0" applyBorder="1"/>
    <xf numFmtId="0" fontId="12" fillId="0" borderId="21" xfId="0" applyFont="1" applyBorder="1"/>
    <xf numFmtId="14" fontId="18" fillId="0" borderId="0" xfId="0" applyNumberFormat="1" applyFont="1" applyAlignment="1">
      <alignment horizontal="left"/>
    </xf>
    <xf numFmtId="0" fontId="32" fillId="0" borderId="0" xfId="0" applyFont="1" applyAlignment="1">
      <alignment horizontal="left"/>
    </xf>
    <xf numFmtId="0" fontId="36" fillId="0" borderId="21" xfId="0" applyFont="1" applyBorder="1"/>
    <xf numFmtId="0" fontId="18" fillId="0" borderId="0" xfId="0" applyFont="1" applyBorder="1" applyAlignment="1">
      <alignment horizontal="right"/>
    </xf>
    <xf numFmtId="0" fontId="36" fillId="0" borderId="0" xfId="0" applyFont="1" applyBorder="1" applyAlignment="1"/>
    <xf numFmtId="0" fontId="36" fillId="0" borderId="0" xfId="0" applyFont="1" applyBorder="1"/>
    <xf numFmtId="0" fontId="47" fillId="0" borderId="0" xfId="0" applyFont="1" applyBorder="1"/>
    <xf numFmtId="0" fontId="18" fillId="0" borderId="0" xfId="0" applyFont="1" applyBorder="1" applyAlignment="1">
      <alignment vertical="top" wrapText="1"/>
    </xf>
    <xf numFmtId="0" fontId="15" fillId="0" borderId="0" xfId="0" applyFont="1" applyAlignment="1">
      <alignment horizontal="left"/>
    </xf>
    <xf numFmtId="0" fontId="25" fillId="0" borderId="0" xfId="0" applyFont="1" applyFill="1" applyBorder="1" applyAlignment="1">
      <alignment horizontal="center" wrapText="1"/>
    </xf>
    <xf numFmtId="0" fontId="12" fillId="0" borderId="0" xfId="0" applyFont="1"/>
    <xf numFmtId="0" fontId="12" fillId="0" borderId="22" xfId="0" applyFont="1" applyBorder="1" applyAlignment="1">
      <alignment horizontal="left"/>
    </xf>
    <xf numFmtId="0" fontId="12" fillId="0" borderId="0" xfId="0" applyFont="1" applyFill="1" applyAlignment="1">
      <alignment horizontal="right" vertical="center" wrapText="1"/>
    </xf>
    <xf numFmtId="0" fontId="12" fillId="0" borderId="20" xfId="0" applyFont="1" applyBorder="1" applyAlignment="1"/>
    <xf numFmtId="0" fontId="12" fillId="0" borderId="0" xfId="0" applyFont="1" applyFill="1"/>
    <xf numFmtId="0" fontId="29" fillId="0" borderId="1" xfId="2" applyFont="1" applyFill="1" applyBorder="1" applyAlignment="1">
      <alignment horizontal="center"/>
    </xf>
    <xf numFmtId="14" fontId="49" fillId="4" borderId="1" xfId="1" quotePrefix="1" applyNumberFormat="1" applyBorder="1" applyAlignment="1">
      <alignment horizontal="left" wrapText="1"/>
    </xf>
    <xf numFmtId="0" fontId="49" fillId="4" borderId="1" xfId="1" applyBorder="1" applyAlignment="1">
      <alignment horizontal="center" wrapText="1"/>
    </xf>
    <xf numFmtId="0" fontId="49" fillId="4" borderId="1" xfId="1" applyBorder="1" applyAlignment="1">
      <alignment horizontal="center"/>
    </xf>
    <xf numFmtId="14" fontId="49" fillId="4" borderId="28" xfId="1" applyNumberFormat="1" applyBorder="1" applyAlignment="1">
      <alignment horizontal="center" wrapText="1"/>
    </xf>
    <xf numFmtId="0" fontId="49" fillId="4" borderId="1" xfId="1" applyBorder="1"/>
    <xf numFmtId="0" fontId="49" fillId="4" borderId="1" xfId="1" applyBorder="1" applyAlignment="1">
      <alignment horizontal="center" vertical="center" wrapText="1"/>
    </xf>
    <xf numFmtId="0" fontId="29" fillId="0" borderId="0" xfId="2" applyFont="1" applyFill="1" applyBorder="1" applyAlignment="1">
      <alignment horizontal="left"/>
    </xf>
    <xf numFmtId="0" fontId="29" fillId="0" borderId="0" xfId="2" applyFont="1" applyFill="1" applyBorder="1" applyAlignment="1">
      <alignment horizontal="center"/>
    </xf>
    <xf numFmtId="0" fontId="29" fillId="0" borderId="0" xfId="2" applyFont="1" applyFill="1" applyBorder="1" applyAlignment="1">
      <alignment horizontal="center" wrapText="1"/>
    </xf>
    <xf numFmtId="0" fontId="51" fillId="0" borderId="0" xfId="0" applyFont="1" applyAlignment="1">
      <alignment wrapText="1"/>
    </xf>
    <xf numFmtId="0" fontId="51" fillId="0" borderId="0" xfId="0" applyFont="1"/>
    <xf numFmtId="0" fontId="52" fillId="0" borderId="0" xfId="0" applyFont="1" applyAlignment="1">
      <alignment wrapText="1"/>
    </xf>
    <xf numFmtId="0" fontId="52" fillId="0" borderId="0" xfId="0" applyFont="1"/>
    <xf numFmtId="0" fontId="51" fillId="0" borderId="0" xfId="0" applyFont="1" applyBorder="1" applyAlignment="1"/>
    <xf numFmtId="16" fontId="54" fillId="0" borderId="0" xfId="0" applyNumberFormat="1" applyFont="1" applyBorder="1" applyAlignment="1">
      <alignment horizontal="left"/>
    </xf>
    <xf numFmtId="0" fontId="52" fillId="0" borderId="0" xfId="0" applyFont="1" applyBorder="1" applyAlignment="1"/>
    <xf numFmtId="16" fontId="55" fillId="0" borderId="0" xfId="0" applyNumberFormat="1" applyFont="1" applyBorder="1" applyAlignment="1">
      <alignment horizontal="left"/>
    </xf>
    <xf numFmtId="0" fontId="51" fillId="0" borderId="0" xfId="0" applyFont="1" applyBorder="1"/>
    <xf numFmtId="0" fontId="56" fillId="0" borderId="0" xfId="0" applyFont="1" applyAlignment="1">
      <alignment wrapText="1"/>
    </xf>
    <xf numFmtId="0" fontId="48" fillId="0" borderId="0" xfId="0" applyFont="1"/>
    <xf numFmtId="14" fontId="12" fillId="0" borderId="0" xfId="0" applyNumberFormat="1" applyFont="1" applyAlignment="1">
      <alignment horizontal="left"/>
    </xf>
    <xf numFmtId="0" fontId="48" fillId="0" borderId="0" xfId="0" applyFont="1" applyFill="1"/>
    <xf numFmtId="0" fontId="18" fillId="0" borderId="0" xfId="0" applyFont="1" applyFill="1" applyAlignment="1">
      <alignment textRotation="90"/>
    </xf>
    <xf numFmtId="0" fontId="0" fillId="0" borderId="0" xfId="0" applyFill="1" applyAlignment="1">
      <alignment textRotation="90"/>
    </xf>
    <xf numFmtId="0" fontId="58" fillId="0" borderId="0" xfId="0" applyFont="1" applyFill="1" applyAlignment="1">
      <alignment textRotation="90"/>
    </xf>
    <xf numFmtId="0" fontId="0" fillId="5" borderId="1" xfId="0" applyFill="1" applyBorder="1" applyAlignment="1">
      <alignment textRotation="90"/>
    </xf>
    <xf numFmtId="0" fontId="0" fillId="5" borderId="13" xfId="0" applyFill="1" applyBorder="1" applyAlignment="1">
      <alignment textRotation="90"/>
    </xf>
    <xf numFmtId="0" fontId="0" fillId="6" borderId="1" xfId="0" applyFill="1" applyBorder="1" applyAlignment="1">
      <alignment textRotation="90"/>
    </xf>
    <xf numFmtId="0" fontId="0" fillId="6" borderId="13" xfId="0" applyFill="1" applyBorder="1" applyAlignment="1">
      <alignment textRotation="90"/>
    </xf>
    <xf numFmtId="0" fontId="0" fillId="6" borderId="6" xfId="0" applyFill="1" applyBorder="1" applyAlignment="1">
      <alignment textRotation="90"/>
    </xf>
    <xf numFmtId="0" fontId="0" fillId="6" borderId="7" xfId="0" applyFill="1" applyBorder="1" applyAlignment="1">
      <alignment textRotation="90"/>
    </xf>
    <xf numFmtId="0" fontId="12" fillId="0" borderId="0" xfId="0" applyFont="1" applyAlignment="1">
      <alignment horizontal="right" vertical="center" wrapText="1"/>
    </xf>
    <xf numFmtId="164" fontId="59" fillId="0" borderId="22" xfId="0" applyNumberFormat="1" applyFont="1" applyBorder="1" applyAlignment="1">
      <alignment horizontal="center" vertical="center" wrapText="1"/>
    </xf>
    <xf numFmtId="14" fontId="18" fillId="0" borderId="0" xfId="0" applyNumberFormat="1" applyFont="1" applyFill="1" applyBorder="1" applyAlignment="1">
      <alignment horizontal="left" vertical="center" wrapText="1"/>
    </xf>
    <xf numFmtId="14" fontId="18" fillId="0" borderId="0" xfId="0" applyNumberFormat="1" applyFont="1" applyFill="1" applyBorder="1" applyAlignment="1">
      <alignment horizontal="left" vertical="center"/>
    </xf>
    <xf numFmtId="0" fontId="25" fillId="0" borderId="10" xfId="0" applyFont="1" applyFill="1" applyBorder="1"/>
    <xf numFmtId="16" fontId="18" fillId="0" borderId="0" xfId="0" quotePrefix="1" applyNumberFormat="1" applyFont="1" applyBorder="1" applyAlignment="1">
      <alignment horizontal="left"/>
    </xf>
    <xf numFmtId="0" fontId="12" fillId="0" borderId="30" xfId="0" applyFont="1" applyBorder="1" applyAlignment="1"/>
    <xf numFmtId="14" fontId="12" fillId="0" borderId="22" xfId="0" applyNumberFormat="1" applyFont="1" applyBorder="1" applyAlignment="1">
      <alignment horizontal="left" vertical="center" wrapText="1"/>
    </xf>
    <xf numFmtId="16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0" fontId="29" fillId="0" borderId="0" xfId="0" applyFont="1" applyFill="1" applyBorder="1" applyAlignment="1"/>
    <xf numFmtId="0" fontId="58" fillId="0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2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61" fillId="0" borderId="0" xfId="0" applyFont="1" applyAlignment="1">
      <alignment wrapText="1"/>
    </xf>
    <xf numFmtId="0" fontId="12" fillId="0" borderId="20" xfId="0" applyFont="1" applyBorder="1" applyAlignment="1"/>
    <xf numFmtId="0" fontId="12" fillId="0" borderId="21" xfId="0" applyFont="1" applyBorder="1" applyAlignment="1"/>
    <xf numFmtId="0" fontId="57" fillId="0" borderId="25" xfId="0" applyFont="1" applyBorder="1"/>
    <xf numFmtId="0" fontId="12" fillId="0" borderId="0" xfId="0" applyFont="1" applyAlignment="1">
      <alignment textRotation="90"/>
    </xf>
    <xf numFmtId="164" fontId="29" fillId="0" borderId="0" xfId="0" applyNumberFormat="1" applyFont="1" applyBorder="1" applyAlignment="1">
      <alignment horizontal="left" vertical="center" wrapText="1"/>
    </xf>
    <xf numFmtId="0" fontId="0" fillId="7" borderId="1" xfId="0" applyFill="1" applyBorder="1" applyAlignment="1">
      <alignment textRotation="90"/>
    </xf>
    <xf numFmtId="0" fontId="0" fillId="7" borderId="6" xfId="0" applyFill="1" applyBorder="1" applyAlignment="1">
      <alignment textRotation="90"/>
    </xf>
    <xf numFmtId="0" fontId="0" fillId="7" borderId="10" xfId="0" applyFill="1" applyBorder="1" applyAlignment="1">
      <alignment textRotation="90"/>
    </xf>
    <xf numFmtId="0" fontId="0" fillId="7" borderId="13" xfId="0" applyFill="1" applyBorder="1" applyAlignment="1">
      <alignment textRotation="90"/>
    </xf>
    <xf numFmtId="0" fontId="0" fillId="7" borderId="7" xfId="0" applyFill="1" applyBorder="1" applyAlignment="1">
      <alignment textRotation="90"/>
    </xf>
    <xf numFmtId="0" fontId="0" fillId="7" borderId="18" xfId="0" applyFill="1" applyBorder="1" applyAlignment="1">
      <alignment textRotation="90"/>
    </xf>
    <xf numFmtId="0" fontId="18" fillId="0" borderId="25" xfId="4" applyFont="1" applyBorder="1" applyAlignment="1">
      <alignment horizontal="right"/>
    </xf>
    <xf numFmtId="0" fontId="18" fillId="0" borderId="0" xfId="4" applyFont="1" applyBorder="1"/>
    <xf numFmtId="0" fontId="18" fillId="0" borderId="0" xfId="4" applyFont="1" applyBorder="1" applyAlignment="1">
      <alignment horizontal="right"/>
    </xf>
    <xf numFmtId="164" fontId="29" fillId="0" borderId="0" xfId="0" applyNumberFormat="1" applyFont="1" applyBorder="1" applyAlignment="1">
      <alignment horizontal="left" vertical="center"/>
    </xf>
    <xf numFmtId="164" fontId="63" fillId="0" borderId="22" xfId="0" applyNumberFormat="1" applyFont="1" applyBorder="1" applyAlignment="1">
      <alignment horizontal="left" vertical="center"/>
    </xf>
    <xf numFmtId="0" fontId="12" fillId="0" borderId="20" xfId="0" applyFont="1" applyBorder="1" applyAlignment="1"/>
    <xf numFmtId="0" fontId="62" fillId="0" borderId="0" xfId="0" applyFont="1"/>
    <xf numFmtId="0" fontId="29" fillId="0" borderId="1" xfId="0" applyFont="1" applyFill="1" applyBorder="1"/>
    <xf numFmtId="0" fontId="29" fillId="0" borderId="1" xfId="0" applyFont="1" applyFill="1" applyBorder="1" applyAlignment="1">
      <alignment wrapText="1"/>
    </xf>
    <xf numFmtId="0" fontId="29" fillId="0" borderId="1" xfId="0" applyFont="1" applyFill="1" applyBorder="1" applyAlignment="1">
      <alignment horizontal="left"/>
    </xf>
    <xf numFmtId="0" fontId="29" fillId="0" borderId="10" xfId="3" applyFont="1" applyFill="1" applyBorder="1"/>
    <xf numFmtId="0" fontId="29" fillId="0" borderId="1" xfId="2" applyFont="1" applyFill="1" applyBorder="1" applyAlignment="1">
      <alignment horizontal="left"/>
    </xf>
    <xf numFmtId="0" fontId="29" fillId="0" borderId="10" xfId="0" applyFont="1" applyFill="1" applyBorder="1" applyAlignment="1">
      <alignment horizontal="left"/>
    </xf>
    <xf numFmtId="0" fontId="29" fillId="0" borderId="11" xfId="0" applyFont="1" applyFill="1" applyBorder="1" applyAlignment="1">
      <alignment wrapText="1"/>
    </xf>
    <xf numFmtId="0" fontId="29" fillId="7" borderId="1" xfId="0" applyFont="1" applyFill="1" applyBorder="1"/>
    <xf numFmtId="0" fontId="19" fillId="0" borderId="0" xfId="0" applyFont="1" applyAlignment="1">
      <alignment horizontal="right"/>
    </xf>
    <xf numFmtId="164" fontId="29" fillId="0" borderId="0" xfId="0" applyNumberFormat="1" applyFont="1" applyBorder="1" applyAlignment="1">
      <alignment horizontal="left" vertical="center" wrapText="1"/>
    </xf>
    <xf numFmtId="0" fontId="18" fillId="0" borderId="0" xfId="0" applyFont="1" applyAlignment="1">
      <alignment textRotation="90"/>
    </xf>
    <xf numFmtId="0" fontId="24" fillId="0" borderId="0" xfId="0" applyFont="1" applyFill="1" applyBorder="1" applyAlignment="1">
      <alignment horizontal="left"/>
    </xf>
    <xf numFmtId="0" fontId="44" fillId="0" borderId="0" xfId="0" applyFont="1" applyFill="1" applyAlignment="1"/>
    <xf numFmtId="14" fontId="18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2" fillId="0" borderId="0" xfId="4" applyBorder="1"/>
    <xf numFmtId="0" fontId="67" fillId="0" borderId="0" xfId="8" applyFont="1" applyBorder="1"/>
    <xf numFmtId="0" fontId="49" fillId="4" borderId="1" xfId="1" applyBorder="1" applyAlignment="1">
      <alignment horizontal="center" wrapText="1"/>
    </xf>
    <xf numFmtId="0" fontId="49" fillId="4" borderId="1" xfId="1" applyBorder="1" applyAlignment="1">
      <alignment horizontal="center"/>
    </xf>
    <xf numFmtId="0" fontId="49" fillId="4" borderId="1" xfId="1" applyBorder="1" applyAlignment="1">
      <alignment horizontal="center" vertical="center" wrapText="1"/>
    </xf>
    <xf numFmtId="0" fontId="49" fillId="0" borderId="0" xfId="1" applyFill="1" applyBorder="1" applyAlignment="1">
      <alignment horizontal="center"/>
    </xf>
    <xf numFmtId="164" fontId="25" fillId="7" borderId="23" xfId="0" applyNumberFormat="1" applyFont="1" applyFill="1" applyBorder="1" applyAlignment="1">
      <alignment horizontal="center" vertical="center" wrapText="1"/>
    </xf>
    <xf numFmtId="0" fontId="27" fillId="0" borderId="0" xfId="0" applyFont="1" applyBorder="1" applyAlignment="1">
      <alignment horizontal="left" vertical="center"/>
    </xf>
    <xf numFmtId="0" fontId="53" fillId="0" borderId="21" xfId="0" applyFont="1" applyBorder="1"/>
    <xf numFmtId="14" fontId="25" fillId="0" borderId="0" xfId="0" applyNumberFormat="1" applyFont="1" applyBorder="1" applyAlignment="1">
      <alignment horizontal="left" vertical="center"/>
    </xf>
    <xf numFmtId="0" fontId="29" fillId="0" borderId="1" xfId="2" applyFont="1" applyFill="1" applyBorder="1" applyAlignment="1">
      <alignment horizontal="center" wrapText="1"/>
    </xf>
    <xf numFmtId="0" fontId="71" fillId="0" borderId="0" xfId="0" applyFont="1"/>
    <xf numFmtId="0" fontId="72" fillId="0" borderId="0" xfId="0" applyFont="1"/>
    <xf numFmtId="0" fontId="51" fillId="0" borderId="20" xfId="0" applyFont="1" applyBorder="1" applyAlignment="1">
      <alignment wrapText="1"/>
    </xf>
    <xf numFmtId="0" fontId="51" fillId="0" borderId="21" xfId="0" applyFont="1" applyBorder="1" applyAlignment="1">
      <alignment wrapText="1"/>
    </xf>
    <xf numFmtId="0" fontId="12" fillId="0" borderId="0" xfId="0" applyFont="1" applyBorder="1" applyAlignment="1"/>
    <xf numFmtId="0" fontId="73" fillId="0" borderId="25" xfId="0" applyFont="1" applyBorder="1"/>
    <xf numFmtId="0" fontId="18" fillId="0" borderId="26" xfId="0" applyFont="1" applyBorder="1" applyAlignment="1">
      <alignment horizontal="right"/>
    </xf>
    <xf numFmtId="0" fontId="18" fillId="0" borderId="26" xfId="0" applyFont="1" applyBorder="1"/>
    <xf numFmtId="0" fontId="18" fillId="0" borderId="19" xfId="0" applyFont="1" applyBorder="1" applyAlignment="1"/>
    <xf numFmtId="14" fontId="49" fillId="4" borderId="1" xfId="1" quotePrefix="1" applyNumberFormat="1" applyBorder="1" applyAlignment="1">
      <alignment horizontal="left" wrapText="1"/>
    </xf>
    <xf numFmtId="0" fontId="18" fillId="0" borderId="25" xfId="4" applyFont="1" applyBorder="1" applyAlignment="1">
      <alignment horizontal="right"/>
    </xf>
    <xf numFmtId="16" fontId="40" fillId="0" borderId="1" xfId="0" applyNumberFormat="1" applyFont="1" applyFill="1" applyBorder="1"/>
    <xf numFmtId="16" fontId="13" fillId="0" borderId="1" xfId="0" applyNumberFormat="1" applyFont="1" applyFill="1" applyBorder="1"/>
    <xf numFmtId="16" fontId="43" fillId="0" borderId="1" xfId="0" applyNumberFormat="1" applyFont="1" applyFill="1" applyBorder="1"/>
    <xf numFmtId="0" fontId="40" fillId="0" borderId="0" xfId="0" applyFont="1" applyFill="1"/>
    <xf numFmtId="164" fontId="29" fillId="0" borderId="0" xfId="0" applyNumberFormat="1" applyFont="1" applyBorder="1" applyAlignment="1">
      <alignment horizontal="left" vertical="center" wrapText="1"/>
    </xf>
    <xf numFmtId="164" fontId="27" fillId="0" borderId="22" xfId="0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0" fontId="25" fillId="0" borderId="10" xfId="0" applyFont="1" applyFill="1" applyBorder="1" applyAlignment="1">
      <alignment horizontal="left"/>
    </xf>
    <xf numFmtId="0" fontId="25" fillId="0" borderId="9" xfId="0" applyFont="1" applyFill="1" applyBorder="1"/>
    <xf numFmtId="0" fontId="25" fillId="0" borderId="11" xfId="0" applyFont="1" applyFill="1" applyBorder="1"/>
    <xf numFmtId="1" fontId="27" fillId="0" borderId="0" xfId="0" applyNumberFormat="1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14" fontId="18" fillId="0" borderId="0" xfId="0" applyNumberFormat="1" applyFont="1" applyFill="1" applyBorder="1" applyAlignment="1">
      <alignment horizontal="center" vertical="center" wrapText="1"/>
    </xf>
    <xf numFmtId="0" fontId="33" fillId="2" borderId="11" xfId="0" applyFont="1" applyFill="1" applyBorder="1"/>
    <xf numFmtId="0" fontId="29" fillId="0" borderId="22" xfId="0" applyFont="1" applyFill="1" applyBorder="1"/>
    <xf numFmtId="0" fontId="49" fillId="0" borderId="22" xfId="1" applyFill="1" applyBorder="1" applyAlignment="1">
      <alignment horizontal="center"/>
    </xf>
    <xf numFmtId="0" fontId="76" fillId="0" borderId="1" xfId="0" applyFont="1" applyFill="1" applyBorder="1"/>
    <xf numFmtId="0" fontId="50" fillId="0" borderId="1" xfId="0" applyFont="1" applyFill="1" applyBorder="1"/>
    <xf numFmtId="0" fontId="29" fillId="0" borderId="0" xfId="0" applyFont="1" applyFill="1" applyBorder="1" applyAlignment="1">
      <alignment wrapText="1"/>
    </xf>
    <xf numFmtId="0" fontId="50" fillId="0" borderId="1" xfId="0" applyFont="1" applyFill="1" applyBorder="1" applyAlignment="1"/>
    <xf numFmtId="0" fontId="33" fillId="0" borderId="16" xfId="0" applyFont="1" applyBorder="1"/>
    <xf numFmtId="0" fontId="29" fillId="2" borderId="17" xfId="0" applyFont="1" applyFill="1" applyBorder="1"/>
    <xf numFmtId="0" fontId="77" fillId="0" borderId="1" xfId="0" applyFont="1" applyFill="1" applyBorder="1"/>
    <xf numFmtId="0" fontId="77" fillId="0" borderId="10" xfId="0" applyFont="1" applyFill="1" applyBorder="1" applyAlignment="1"/>
    <xf numFmtId="0" fontId="18" fillId="0" borderId="30" xfId="0" applyFont="1" applyBorder="1"/>
    <xf numFmtId="0" fontId="0" fillId="0" borderId="0" xfId="0" applyAlignment="1">
      <alignment horizontal="left"/>
    </xf>
    <xf numFmtId="164" fontId="29" fillId="0" borderId="0" xfId="0" applyNumberFormat="1" applyFont="1" applyBorder="1" applyAlignment="1">
      <alignment horizontal="left" vertical="center" wrapText="1"/>
    </xf>
    <xf numFmtId="0" fontId="17" fillId="0" borderId="19" xfId="0" applyFont="1" applyBorder="1" applyAlignment="1"/>
    <xf numFmtId="0" fontId="49" fillId="4" borderId="1" xfId="1" applyBorder="1" applyAlignment="1">
      <alignment horizontal="center" wrapText="1"/>
    </xf>
    <xf numFmtId="0" fontId="18" fillId="0" borderId="26" xfId="17" applyFont="1" applyBorder="1" applyAlignment="1">
      <alignment horizontal="right"/>
    </xf>
    <xf numFmtId="14" fontId="49" fillId="4" borderId="1" xfId="1" quotePrefix="1" applyNumberFormat="1" applyBorder="1" applyAlignment="1">
      <alignment horizontal="left" wrapText="1"/>
    </xf>
    <xf numFmtId="0" fontId="20" fillId="0" borderId="0" xfId="0" applyFont="1" applyFill="1" applyBorder="1"/>
    <xf numFmtId="0" fontId="20" fillId="0" borderId="0" xfId="0" applyFont="1" applyFill="1" applyBorder="1" applyAlignment="1">
      <alignment horizontal="left"/>
    </xf>
    <xf numFmtId="164" fontId="29" fillId="0" borderId="0" xfId="0" applyNumberFormat="1" applyFont="1" applyBorder="1" applyAlignment="1">
      <alignment horizontal="left" vertical="center" wrapText="1"/>
    </xf>
    <xf numFmtId="0" fontId="80" fillId="0" borderId="0" xfId="7" applyFont="1" applyAlignment="1">
      <alignment horizontal="center" vertical="center" wrapText="1"/>
    </xf>
    <xf numFmtId="0" fontId="81" fillId="0" borderId="8" xfId="0" applyFont="1" applyBorder="1" applyAlignment="1">
      <alignment horizontal="center" vertical="center" wrapText="1"/>
    </xf>
    <xf numFmtId="0" fontId="0" fillId="0" borderId="0" xfId="0" applyAlignment="1"/>
    <xf numFmtId="164" fontId="79" fillId="0" borderId="38" xfId="7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164" fontId="27" fillId="0" borderId="0" xfId="0" applyNumberFormat="1" applyFont="1" applyFill="1" applyBorder="1" applyAlignment="1">
      <alignment horizontal="center" vertical="center" wrapText="1"/>
    </xf>
    <xf numFmtId="164" fontId="26" fillId="0" borderId="1" xfId="0" applyNumberFormat="1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0" fontId="82" fillId="0" borderId="1" xfId="0" applyFont="1" applyFill="1" applyBorder="1"/>
    <xf numFmtId="0" fontId="18" fillId="10" borderId="0" xfId="0" applyFont="1" applyFill="1"/>
    <xf numFmtId="0" fontId="18" fillId="11" borderId="0" xfId="0" applyFont="1" applyFill="1"/>
    <xf numFmtId="16" fontId="18" fillId="0" borderId="0" xfId="0" applyNumberFormat="1" applyFont="1"/>
    <xf numFmtId="0" fontId="77" fillId="0" borderId="10" xfId="0" applyFont="1" applyFill="1" applyBorder="1"/>
    <xf numFmtId="0" fontId="18" fillId="0" borderId="0" xfId="17" applyFont="1" applyBorder="1"/>
    <xf numFmtId="0" fontId="18" fillId="0" borderId="0" xfId="17" applyFont="1" applyBorder="1" applyAlignment="1">
      <alignment horizontal="right"/>
    </xf>
    <xf numFmtId="0" fontId="0" fillId="0" borderId="39" xfId="0" applyBorder="1"/>
    <xf numFmtId="0" fontId="17" fillId="0" borderId="40" xfId="0" applyFont="1" applyBorder="1"/>
    <xf numFmtId="0" fontId="17" fillId="0" borderId="41" xfId="0" applyFont="1" applyBorder="1" applyAlignment="1"/>
    <xf numFmtId="0" fontId="12" fillId="0" borderId="42" xfId="0" applyFont="1" applyBorder="1" applyAlignment="1"/>
    <xf numFmtId="0" fontId="18" fillId="0" borderId="42" xfId="0" applyFont="1" applyBorder="1"/>
    <xf numFmtId="0" fontId="0" fillId="0" borderId="42" xfId="0" applyBorder="1"/>
    <xf numFmtId="0" fontId="0" fillId="0" borderId="43" xfId="0" applyBorder="1"/>
    <xf numFmtId="0" fontId="67" fillId="0" borderId="0" xfId="8" applyFont="1" applyBorder="1" applyAlignment="1"/>
    <xf numFmtId="0" fontId="49" fillId="0" borderId="0" xfId="1" applyFill="1" applyBorder="1"/>
    <xf numFmtId="0" fontId="29" fillId="0" borderId="0" xfId="0" applyFont="1" applyFill="1" applyBorder="1" applyAlignment="1">
      <alignment horizontal="left"/>
    </xf>
    <xf numFmtId="0" fontId="83" fillId="0" borderId="0" xfId="0" applyFont="1" applyAlignment="1">
      <alignment wrapText="1"/>
    </xf>
    <xf numFmtId="0" fontId="83" fillId="0" borderId="0" xfId="0" applyFont="1" applyBorder="1" applyAlignment="1"/>
    <xf numFmtId="0" fontId="83" fillId="0" borderId="0" xfId="0" applyFont="1"/>
    <xf numFmtId="0" fontId="0" fillId="0" borderId="0" xfId="0"/>
    <xf numFmtId="0" fontId="18" fillId="0" borderId="0" xfId="0" applyFont="1"/>
    <xf numFmtId="0" fontId="17" fillId="0" borderId="0" xfId="0" applyFont="1"/>
    <xf numFmtId="0" fontId="18" fillId="0" borderId="0" xfId="0" applyFont="1" applyFill="1"/>
    <xf numFmtId="0" fontId="12" fillId="0" borderId="0" xfId="0" applyFont="1"/>
    <xf numFmtId="0" fontId="18" fillId="0" borderId="0" xfId="0" applyFont="1" applyFill="1" applyBorder="1"/>
    <xf numFmtId="0" fontId="18" fillId="0" borderId="0" xfId="0" applyFont="1" applyFill="1" applyBorder="1" applyAlignment="1"/>
    <xf numFmtId="0" fontId="29" fillId="0" borderId="1" xfId="0" applyFont="1" applyFill="1" applyBorder="1" applyAlignment="1"/>
    <xf numFmtId="0" fontId="18" fillId="0" borderId="9" xfId="0" applyFont="1" applyFill="1" applyBorder="1"/>
    <xf numFmtId="0" fontId="29" fillId="0" borderId="10" xfId="0" applyFont="1" applyFill="1" applyBorder="1"/>
    <xf numFmtId="0" fontId="52" fillId="0" borderId="0" xfId="0" applyFont="1" applyBorder="1" applyAlignment="1"/>
    <xf numFmtId="0" fontId="29" fillId="0" borderId="0" xfId="0" applyFont="1" applyFill="1" applyBorder="1" applyAlignment="1"/>
    <xf numFmtId="0" fontId="29" fillId="0" borderId="1" xfId="0" applyFont="1" applyFill="1" applyBorder="1"/>
    <xf numFmtId="16" fontId="29" fillId="0" borderId="1" xfId="0" applyNumberFormat="1" applyFont="1" applyFill="1" applyBorder="1" applyAlignment="1">
      <alignment horizontal="left"/>
    </xf>
    <xf numFmtId="0" fontId="33" fillId="0" borderId="0" xfId="0" applyFont="1" applyBorder="1"/>
    <xf numFmtId="0" fontId="29" fillId="0" borderId="10" xfId="0" applyFont="1" applyBorder="1" applyAlignment="1">
      <alignment horizontal="left"/>
    </xf>
    <xf numFmtId="0" fontId="17" fillId="0" borderId="20" xfId="0" applyFont="1" applyBorder="1" applyAlignment="1"/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 indent="4"/>
    </xf>
    <xf numFmtId="0" fontId="85" fillId="0" borderId="0" xfId="0" applyFont="1" applyAlignment="1">
      <alignment horizontal="left" vertical="center" indent="4"/>
    </xf>
    <xf numFmtId="0" fontId="85" fillId="0" borderId="0" xfId="0" applyFont="1" applyAlignment="1">
      <alignment horizontal="left" vertical="center" indent="7"/>
    </xf>
    <xf numFmtId="0" fontId="49" fillId="4" borderId="11" xfId="1" applyBorder="1" applyAlignment="1">
      <alignment horizontal="center"/>
    </xf>
    <xf numFmtId="0" fontId="50" fillId="0" borderId="11" xfId="0" applyFont="1" applyFill="1" applyBorder="1"/>
    <xf numFmtId="0" fontId="29" fillId="0" borderId="11" xfId="0" applyFont="1" applyFill="1" applyBorder="1" applyAlignment="1"/>
    <xf numFmtId="0" fontId="18" fillId="0" borderId="0" xfId="0" quotePrefix="1" applyFont="1" applyBorder="1" applyAlignment="1">
      <alignment horizontal="left" wrapText="1"/>
    </xf>
    <xf numFmtId="0" fontId="18" fillId="0" borderId="0" xfId="0" applyFont="1" applyBorder="1" applyAlignment="1">
      <alignment wrapText="1"/>
    </xf>
    <xf numFmtId="0" fontId="34" fillId="0" borderId="0" xfId="0" applyFont="1" applyBorder="1" applyAlignment="1">
      <alignment wrapText="1"/>
    </xf>
    <xf numFmtId="0" fontId="30" fillId="0" borderId="0" xfId="0" applyFont="1" applyBorder="1" applyAlignment="1">
      <alignment wrapText="1"/>
    </xf>
    <xf numFmtId="0" fontId="29" fillId="0" borderId="0" xfId="0" applyFont="1" applyBorder="1" applyAlignment="1">
      <alignment horizontal="left" wrapText="1"/>
    </xf>
    <xf numFmtId="0" fontId="49" fillId="4" borderId="10" xfId="1" applyBorder="1" applyAlignment="1">
      <alignment horizontal="center" wrapText="1"/>
    </xf>
    <xf numFmtId="0" fontId="51" fillId="0" borderId="0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7" fillId="0" borderId="44" xfId="0" applyFont="1" applyBorder="1"/>
    <xf numFmtId="0" fontId="18" fillId="0" borderId="45" xfId="0" applyFont="1" applyBorder="1" applyAlignment="1">
      <alignment horizontal="right"/>
    </xf>
    <xf numFmtId="14" fontId="0" fillId="0" borderId="38" xfId="0" applyNumberFormat="1" applyBorder="1" applyAlignment="1">
      <alignment horizontal="left" vertical="center"/>
    </xf>
    <xf numFmtId="0" fontId="15" fillId="0" borderId="38" xfId="0" applyFont="1" applyBorder="1" applyAlignment="1">
      <alignment horizontal="left"/>
    </xf>
    <xf numFmtId="0" fontId="12" fillId="0" borderId="38" xfId="0" applyFont="1" applyBorder="1" applyAlignment="1">
      <alignment horizontal="left"/>
    </xf>
    <xf numFmtId="0" fontId="0" fillId="0" borderId="38" xfId="0" applyBorder="1" applyAlignment="1">
      <alignment horizontal="left"/>
    </xf>
    <xf numFmtId="164" fontId="27" fillId="0" borderId="38" xfId="0" applyNumberFormat="1" applyFont="1" applyBorder="1" applyAlignment="1">
      <alignment horizontal="center" vertical="center" wrapText="1"/>
    </xf>
    <xf numFmtId="164" fontId="63" fillId="0" borderId="38" xfId="0" applyNumberFormat="1" applyFont="1" applyBorder="1" applyAlignment="1">
      <alignment horizontal="left" vertical="center"/>
    </xf>
    <xf numFmtId="0" fontId="29" fillId="0" borderId="38" xfId="0" quotePrefix="1" applyFont="1" applyBorder="1" applyAlignment="1">
      <alignment horizontal="left"/>
    </xf>
    <xf numFmtId="164" fontId="29" fillId="0" borderId="38" xfId="0" applyNumberFormat="1" applyFont="1" applyBorder="1" applyAlignment="1">
      <alignment horizontal="left" vertical="center"/>
    </xf>
    <xf numFmtId="164" fontId="27" fillId="0" borderId="46" xfId="0" applyNumberFormat="1" applyFont="1" applyBorder="1" applyAlignment="1">
      <alignment horizontal="center" vertical="center" wrapText="1"/>
    </xf>
    <xf numFmtId="164" fontId="26" fillId="0" borderId="47" xfId="0" applyNumberFormat="1" applyFont="1" applyBorder="1" applyAlignment="1">
      <alignment horizontal="center" vertical="center" wrapText="1"/>
    </xf>
    <xf numFmtId="14" fontId="18" fillId="0" borderId="48" xfId="0" applyNumberFormat="1" applyFont="1" applyFill="1" applyBorder="1" applyAlignment="1">
      <alignment horizontal="center" vertical="center" wrapText="1"/>
    </xf>
    <xf numFmtId="14" fontId="18" fillId="0" borderId="38" xfId="0" applyNumberFormat="1" applyFont="1" applyFill="1" applyBorder="1" applyAlignment="1">
      <alignment horizontal="center" vertical="center" wrapText="1"/>
    </xf>
    <xf numFmtId="14" fontId="18" fillId="0" borderId="38" xfId="0" applyNumberFormat="1" applyFont="1" applyFill="1" applyBorder="1" applyAlignment="1">
      <alignment horizontal="left" vertical="center" wrapText="1"/>
    </xf>
    <xf numFmtId="14" fontId="18" fillId="0" borderId="38" xfId="0" applyNumberFormat="1" applyFont="1" applyFill="1" applyBorder="1" applyAlignment="1">
      <alignment horizontal="left" vertical="center"/>
    </xf>
    <xf numFmtId="0" fontId="0" fillId="0" borderId="38" xfId="0" applyBorder="1"/>
    <xf numFmtId="0" fontId="15" fillId="0" borderId="22" xfId="0" applyFont="1" applyBorder="1" applyAlignment="1">
      <alignment horizontal="left"/>
    </xf>
    <xf numFmtId="0" fontId="29" fillId="0" borderId="22" xfId="0" quotePrefix="1" applyFont="1" applyBorder="1" applyAlignment="1">
      <alignment horizontal="left"/>
    </xf>
    <xf numFmtId="164" fontId="79" fillId="0" borderId="22" xfId="7" applyNumberFormat="1" applyFont="1" applyBorder="1" applyAlignment="1">
      <alignment horizontal="center" vertical="center" wrapText="1"/>
    </xf>
    <xf numFmtId="0" fontId="0" fillId="0" borderId="22" xfId="0" applyBorder="1"/>
    <xf numFmtId="0" fontId="18" fillId="0" borderId="22" xfId="0" applyFont="1" applyBorder="1"/>
    <xf numFmtId="0" fontId="48" fillId="0" borderId="22" xfId="0" applyFont="1" applyBorder="1"/>
    <xf numFmtId="0" fontId="30" fillId="0" borderId="0" xfId="0" applyFont="1" applyBorder="1"/>
    <xf numFmtId="0" fontId="12" fillId="0" borderId="19" xfId="0" applyFont="1" applyBorder="1"/>
    <xf numFmtId="164" fontId="29" fillId="0" borderId="22" xfId="0" applyNumberFormat="1" applyFont="1" applyBorder="1" applyAlignment="1">
      <alignment horizontal="left" vertical="center" wrapText="1"/>
    </xf>
    <xf numFmtId="164" fontId="29" fillId="0" borderId="0" xfId="0" applyNumberFormat="1" applyFont="1" applyBorder="1" applyAlignment="1">
      <alignment horizontal="left" vertical="center" wrapText="1"/>
    </xf>
    <xf numFmtId="0" fontId="17" fillId="0" borderId="0" xfId="0" quotePrefix="1" applyFont="1" applyFill="1" applyAlignment="1">
      <alignment horizontal="left"/>
    </xf>
    <xf numFmtId="0" fontId="89" fillId="0" borderId="0" xfId="0" applyFont="1" applyBorder="1"/>
    <xf numFmtId="0" fontId="90" fillId="0" borderId="0" xfId="0" applyFont="1"/>
    <xf numFmtId="0" fontId="0" fillId="12" borderId="1" xfId="0" applyFill="1" applyBorder="1" applyAlignment="1">
      <alignment textRotation="90"/>
    </xf>
    <xf numFmtId="0" fontId="0" fillId="12" borderId="13" xfId="0" applyFill="1" applyBorder="1" applyAlignment="1">
      <alignment textRotation="90"/>
    </xf>
    <xf numFmtId="0" fontId="0" fillId="0" borderId="1" xfId="0" applyFill="1" applyBorder="1" applyAlignment="1">
      <alignment textRotation="90"/>
    </xf>
    <xf numFmtId="0" fontId="0" fillId="0" borderId="6" xfId="0" applyFill="1" applyBorder="1" applyAlignment="1">
      <alignment textRotation="90"/>
    </xf>
    <xf numFmtId="0" fontId="0" fillId="0" borderId="13" xfId="0" applyFill="1" applyBorder="1" applyAlignment="1">
      <alignment textRotation="90"/>
    </xf>
    <xf numFmtId="0" fontId="0" fillId="0" borderId="7" xfId="0" applyFill="1" applyBorder="1" applyAlignment="1">
      <alignment textRotation="90"/>
    </xf>
    <xf numFmtId="164" fontId="29" fillId="0" borderId="0" xfId="0" applyNumberFormat="1" applyFont="1" applyBorder="1" applyAlignment="1">
      <alignment horizontal="left" vertical="center" wrapText="1"/>
    </xf>
    <xf numFmtId="164" fontId="50" fillId="0" borderId="22" xfId="0" applyNumberFormat="1" applyFont="1" applyBorder="1" applyAlignment="1">
      <alignment horizontal="left" vertical="center" wrapText="1"/>
    </xf>
    <xf numFmtId="14" fontId="25" fillId="0" borderId="22" xfId="0" applyNumberFormat="1" applyFont="1" applyBorder="1" applyAlignment="1">
      <alignment horizontal="left" vertical="center" wrapText="1"/>
    </xf>
    <xf numFmtId="164" fontId="81" fillId="0" borderId="24" xfId="0" applyNumberFormat="1" applyFont="1" applyBorder="1" applyAlignment="1">
      <alignment horizontal="center" vertical="center" wrapText="1"/>
    </xf>
    <xf numFmtId="0" fontId="50" fillId="0" borderId="11" xfId="0" applyFont="1" applyFill="1" applyBorder="1" applyAlignment="1"/>
    <xf numFmtId="0" fontId="92" fillId="0" borderId="1" xfId="0" applyFont="1" applyFill="1" applyBorder="1"/>
    <xf numFmtId="0" fontId="18" fillId="0" borderId="1" xfId="0" applyFont="1" applyFill="1" applyBorder="1"/>
    <xf numFmtId="0" fontId="92" fillId="0" borderId="1" xfId="0" applyFont="1" applyFill="1" applyBorder="1" applyAlignment="1">
      <alignment wrapText="1"/>
    </xf>
    <xf numFmtId="0" fontId="29" fillId="0" borderId="9" xfId="0" applyFont="1" applyFill="1" applyBorder="1"/>
    <xf numFmtId="0" fontId="29" fillId="7" borderId="10" xfId="0" applyFont="1" applyFill="1" applyBorder="1"/>
    <xf numFmtId="0" fontId="50" fillId="0" borderId="0" xfId="0" applyFont="1" applyFill="1" applyBorder="1" applyAlignment="1"/>
    <xf numFmtId="164" fontId="29" fillId="0" borderId="0" xfId="0" applyNumberFormat="1" applyFont="1" applyBorder="1" applyAlignment="1">
      <alignment horizontal="left" vertical="center" wrapText="1"/>
    </xf>
    <xf numFmtId="0" fontId="12" fillId="0" borderId="0" xfId="4"/>
    <xf numFmtId="0" fontId="18" fillId="0" borderId="0" xfId="4" applyFont="1"/>
    <xf numFmtId="0" fontId="18" fillId="0" borderId="0" xfId="4" applyFont="1" applyBorder="1"/>
    <xf numFmtId="0" fontId="20" fillId="0" borderId="0" xfId="4" applyFont="1" applyAlignment="1">
      <alignment wrapText="1"/>
    </xf>
    <xf numFmtId="0" fontId="20" fillId="0" borderId="0" xfId="4" applyFont="1" applyBorder="1" applyAlignment="1"/>
    <xf numFmtId="0" fontId="51" fillId="0" borderId="0" xfId="4" applyFont="1" applyAlignment="1">
      <alignment wrapText="1"/>
    </xf>
    <xf numFmtId="0" fontId="52" fillId="0" borderId="0" xfId="4" applyFont="1" applyAlignment="1">
      <alignment wrapText="1"/>
    </xf>
    <xf numFmtId="0" fontId="52" fillId="0" borderId="0" xfId="4" applyFont="1"/>
    <xf numFmtId="0" fontId="51" fillId="0" borderId="0" xfId="4" applyFont="1" applyBorder="1" applyAlignment="1"/>
    <xf numFmtId="16" fontId="55" fillId="0" borderId="0" xfId="4" applyNumberFormat="1" applyFont="1" applyBorder="1" applyAlignment="1">
      <alignment horizontal="left"/>
    </xf>
    <xf numFmtId="0" fontId="18" fillId="0" borderId="0" xfId="4" applyFont="1" applyBorder="1"/>
    <xf numFmtId="0" fontId="62" fillId="0" borderId="0" xfId="4" applyFont="1"/>
    <xf numFmtId="0" fontId="25" fillId="7" borderId="0" xfId="0" applyFont="1" applyFill="1" applyBorder="1" applyAlignment="1">
      <alignment horizontal="center" vertical="center" wrapText="1"/>
    </xf>
    <xf numFmtId="0" fontId="58" fillId="0" borderId="0" xfId="0" applyFont="1" applyFill="1"/>
    <xf numFmtId="0" fontId="92" fillId="0" borderId="0" xfId="0" applyFont="1" applyFill="1" applyBorder="1"/>
    <xf numFmtId="49" fontId="87" fillId="0" borderId="0" xfId="0" applyNumberFormat="1" applyFont="1" applyAlignment="1">
      <alignment horizontal="left" vertical="center" indent="4"/>
    </xf>
    <xf numFmtId="0" fontId="77" fillId="7" borderId="10" xfId="0" applyFont="1" applyFill="1" applyBorder="1" applyAlignment="1"/>
    <xf numFmtId="0" fontId="12" fillId="0" borderId="20" xfId="0" applyFont="1" applyBorder="1" applyAlignment="1"/>
    <xf numFmtId="0" fontId="12" fillId="0" borderId="21" xfId="0" applyFont="1" applyBorder="1" applyAlignment="1"/>
    <xf numFmtId="0" fontId="53" fillId="0" borderId="0" xfId="0" applyFont="1" applyBorder="1"/>
    <xf numFmtId="0" fontId="0" fillId="0" borderId="0" xfId="0"/>
    <xf numFmtId="0" fontId="18" fillId="0" borderId="0" xfId="0" applyFont="1"/>
    <xf numFmtId="0" fontId="18" fillId="0" borderId="0" xfId="0" applyFont="1" applyBorder="1"/>
    <xf numFmtId="0" fontId="33" fillId="0" borderId="10" xfId="0" applyFont="1" applyBorder="1"/>
    <xf numFmtId="0" fontId="29" fillId="0" borderId="10" xfId="0" applyFont="1" applyFill="1" applyBorder="1"/>
    <xf numFmtId="0" fontId="49" fillId="4" borderId="1" xfId="1" applyBorder="1" applyAlignment="1">
      <alignment horizontal="center" wrapText="1"/>
    </xf>
    <xf numFmtId="0" fontId="49" fillId="4" borderId="1" xfId="1" applyBorder="1" applyAlignment="1">
      <alignment horizontal="center"/>
    </xf>
    <xf numFmtId="0" fontId="29" fillId="0" borderId="0" xfId="0" applyFont="1" applyFill="1" applyBorder="1"/>
    <xf numFmtId="0" fontId="29" fillId="0" borderId="1" xfId="0" applyFont="1" applyFill="1" applyBorder="1"/>
    <xf numFmtId="0" fontId="49" fillId="0" borderId="0" xfId="1" applyFill="1" applyBorder="1" applyAlignment="1">
      <alignment horizontal="center"/>
    </xf>
    <xf numFmtId="0" fontId="33" fillId="0" borderId="0" xfId="0" applyFont="1" applyFill="1" applyBorder="1"/>
    <xf numFmtId="14" fontId="25" fillId="0" borderId="0" xfId="0" applyNumberFormat="1" applyFont="1" applyBorder="1" applyAlignment="1">
      <alignment horizontal="left" vertical="center"/>
    </xf>
    <xf numFmtId="0" fontId="29" fillId="0" borderId="0" xfId="0" applyFont="1" applyFill="1" applyBorder="1" applyAlignment="1">
      <alignment wrapText="1"/>
    </xf>
    <xf numFmtId="0" fontId="50" fillId="0" borderId="10" xfId="0" applyFont="1" applyFill="1" applyBorder="1"/>
    <xf numFmtId="0" fontId="49" fillId="13" borderId="0" xfId="1" applyFill="1" applyBorder="1" applyAlignment="1">
      <alignment horizontal="center"/>
    </xf>
    <xf numFmtId="0" fontId="50" fillId="0" borderId="15" xfId="0" applyFont="1" applyFill="1" applyBorder="1"/>
    <xf numFmtId="0" fontId="29" fillId="0" borderId="49" xfId="0" applyFont="1" applyFill="1" applyBorder="1"/>
    <xf numFmtId="0" fontId="50" fillId="0" borderId="49" xfId="0" applyFont="1" applyFill="1" applyBorder="1"/>
    <xf numFmtId="0" fontId="18" fillId="0" borderId="0" xfId="0" applyFont="1"/>
    <xf numFmtId="0" fontId="18" fillId="0" borderId="0" xfId="0" applyFont="1" applyBorder="1"/>
    <xf numFmtId="0" fontId="51" fillId="0" borderId="0" xfId="0" applyFont="1" applyAlignment="1">
      <alignment wrapText="1"/>
    </xf>
    <xf numFmtId="16" fontId="18" fillId="0" borderId="0" xfId="0" quotePrefix="1" applyNumberFormat="1" applyFont="1" applyBorder="1" applyAlignment="1">
      <alignment horizontal="left"/>
    </xf>
    <xf numFmtId="0" fontId="18" fillId="0" borderId="22" xfId="0" applyFont="1" applyBorder="1"/>
    <xf numFmtId="0" fontId="18" fillId="0" borderId="21" xfId="0" applyFont="1" applyBorder="1"/>
    <xf numFmtId="0" fontId="18" fillId="0" borderId="26" xfId="0" applyFont="1" applyBorder="1" applyAlignment="1">
      <alignment horizontal="left"/>
    </xf>
    <xf numFmtId="0" fontId="18" fillId="0" borderId="45" xfId="0" applyFont="1" applyBorder="1" applyAlignment="1">
      <alignment horizontal="right"/>
    </xf>
    <xf numFmtId="0" fontId="18" fillId="0" borderId="25" xfId="0" applyFont="1" applyBorder="1" applyAlignment="1">
      <alignment wrapText="1"/>
    </xf>
    <xf numFmtId="0" fontId="18" fillId="0" borderId="25" xfId="0" applyFont="1" applyBorder="1" applyAlignment="1">
      <alignment horizontal="right"/>
    </xf>
    <xf numFmtId="0" fontId="18" fillId="0" borderId="45" xfId="0" applyFont="1" applyBorder="1" applyAlignment="1">
      <alignment wrapText="1"/>
    </xf>
    <xf numFmtId="0" fontId="0" fillId="0" borderId="0" xfId="0" applyAlignment="1"/>
    <xf numFmtId="0" fontId="0" fillId="2" borderId="11" xfId="0" applyFill="1" applyBorder="1" applyAlignment="1">
      <alignment textRotation="90"/>
    </xf>
    <xf numFmtId="0" fontId="0" fillId="2" borderId="50" xfId="0" applyFill="1" applyBorder="1" applyAlignment="1">
      <alignment textRotation="90"/>
    </xf>
    <xf numFmtId="0" fontId="18" fillId="0" borderId="26" xfId="17" applyFont="1" applyBorder="1" applyAlignment="1">
      <alignment horizontal="right"/>
    </xf>
    <xf numFmtId="0" fontId="18" fillId="0" borderId="25" xfId="4" applyFont="1" applyBorder="1" applyAlignment="1">
      <alignment horizontal="right"/>
    </xf>
    <xf numFmtId="0" fontId="49" fillId="4" borderId="1" xfId="1" applyBorder="1" applyAlignment="1">
      <alignment horizontal="center" wrapText="1"/>
    </xf>
    <xf numFmtId="0" fontId="49" fillId="4" borderId="1" xfId="1" applyBorder="1" applyAlignment="1">
      <alignment horizontal="center"/>
    </xf>
    <xf numFmtId="14" fontId="49" fillId="4" borderId="1" xfId="1" quotePrefix="1" applyNumberFormat="1" applyBorder="1" applyAlignment="1">
      <alignment horizontal="left" wrapText="1"/>
    </xf>
    <xf numFmtId="0" fontId="49" fillId="4" borderId="1" xfId="1" applyBorder="1" applyAlignment="1">
      <alignment horizontal="center" wrapText="1"/>
    </xf>
    <xf numFmtId="14" fontId="49" fillId="4" borderId="1" xfId="1" quotePrefix="1" applyNumberFormat="1" applyBorder="1" applyAlignment="1">
      <alignment horizontal="left" wrapText="1"/>
    </xf>
    <xf numFmtId="0" fontId="29" fillId="0" borderId="0" xfId="4" quotePrefix="1" applyFont="1" applyAlignment="1">
      <alignment horizontal="left"/>
    </xf>
    <xf numFmtId="0" fontId="12" fillId="0" borderId="0" xfId="4"/>
    <xf numFmtId="14" fontId="18" fillId="14" borderId="48" xfId="0" applyNumberFormat="1" applyFont="1" applyFill="1" applyBorder="1" applyAlignment="1">
      <alignment horizontal="center" vertical="center" wrapText="1"/>
    </xf>
    <xf numFmtId="0" fontId="18" fillId="14" borderId="1" xfId="0" applyFont="1" applyFill="1" applyBorder="1" applyAlignment="1">
      <alignment horizontal="center" vertical="center" wrapText="1"/>
    </xf>
    <xf numFmtId="0" fontId="32" fillId="0" borderId="0" xfId="0" quotePrefix="1" applyFont="1" applyFill="1" applyAlignment="1">
      <alignment horizontal="left"/>
    </xf>
    <xf numFmtId="16" fontId="29" fillId="7" borderId="1" xfId="0" applyNumberFormat="1" applyFont="1" applyFill="1" applyBorder="1" applyAlignment="1">
      <alignment horizontal="left"/>
    </xf>
    <xf numFmtId="14" fontId="29" fillId="7" borderId="10" xfId="0" applyNumberFormat="1" applyFont="1" applyFill="1" applyBorder="1" applyAlignment="1">
      <alignment horizontal="left"/>
    </xf>
    <xf numFmtId="0" fontId="29" fillId="7" borderId="10" xfId="0" applyFont="1" applyFill="1" applyBorder="1" applyAlignment="1">
      <alignment horizontal="left"/>
    </xf>
    <xf numFmtId="0" fontId="0" fillId="0" borderId="20" xfId="0" applyBorder="1" applyAlignment="1"/>
    <xf numFmtId="0" fontId="0" fillId="0" borderId="21" xfId="0" applyBorder="1" applyAlignment="1"/>
    <xf numFmtId="14" fontId="93" fillId="4" borderId="1" xfId="1" quotePrefix="1" applyNumberFormat="1" applyFont="1" applyBorder="1" applyAlignment="1">
      <alignment horizontal="left" wrapText="1"/>
    </xf>
    <xf numFmtId="0" fontId="12" fillId="0" borderId="19" xfId="0" applyFont="1" applyBorder="1" applyAlignment="1"/>
    <xf numFmtId="0" fontId="29" fillId="7" borderId="24" xfId="0" applyFont="1" applyFill="1" applyBorder="1"/>
    <xf numFmtId="0" fontId="33" fillId="0" borderId="17" xfId="0" applyFont="1" applyBorder="1"/>
    <xf numFmtId="0" fontId="77" fillId="7" borderId="1" xfId="0" applyFont="1" applyFill="1" applyBorder="1" applyAlignment="1"/>
    <xf numFmtId="0" fontId="77" fillId="7" borderId="10" xfId="0" applyFont="1" applyFill="1" applyBorder="1"/>
    <xf numFmtId="16" fontId="77" fillId="7" borderId="1" xfId="0" applyNumberFormat="1" applyFont="1" applyFill="1" applyBorder="1" applyAlignment="1">
      <alignment horizontal="left"/>
    </xf>
    <xf numFmtId="0" fontId="77" fillId="7" borderId="1" xfId="0" applyFont="1" applyFill="1" applyBorder="1" applyAlignment="1">
      <alignment horizontal="left"/>
    </xf>
    <xf numFmtId="0" fontId="77" fillId="7" borderId="1" xfId="0" applyFont="1" applyFill="1" applyBorder="1"/>
    <xf numFmtId="0" fontId="94" fillId="0" borderId="0" xfId="0" applyFont="1"/>
    <xf numFmtId="0" fontId="95" fillId="0" borderId="0" xfId="0" applyFont="1"/>
    <xf numFmtId="0" fontId="18" fillId="7" borderId="0" xfId="4" applyFont="1" applyFill="1" applyBorder="1" applyAlignment="1"/>
    <xf numFmtId="0" fontId="18" fillId="7" borderId="0" xfId="4" applyFont="1" applyFill="1" applyBorder="1"/>
    <xf numFmtId="0" fontId="97" fillId="0" borderId="0" xfId="0" applyFont="1" applyFill="1" applyBorder="1"/>
    <xf numFmtId="0" fontId="97" fillId="0" borderId="0" xfId="0" applyFont="1" applyBorder="1" applyAlignment="1"/>
    <xf numFmtId="0" fontId="29" fillId="7" borderId="0" xfId="0" applyFont="1" applyFill="1" applyBorder="1"/>
    <xf numFmtId="0" fontId="12" fillId="0" borderId="0" xfId="0" applyFont="1" applyBorder="1"/>
    <xf numFmtId="0" fontId="98" fillId="0" borderId="0" xfId="0" applyFont="1" applyAlignment="1">
      <alignment wrapText="1"/>
    </xf>
    <xf numFmtId="0" fontId="77" fillId="0" borderId="1" xfId="0" applyFont="1" applyFill="1" applyBorder="1" applyAlignment="1"/>
    <xf numFmtId="0" fontId="98" fillId="0" borderId="0" xfId="0" applyFont="1" applyBorder="1" applyAlignment="1"/>
    <xf numFmtId="0" fontId="96" fillId="0" borderId="0" xfId="0" applyFont="1" applyBorder="1" applyAlignment="1"/>
    <xf numFmtId="0" fontId="96" fillId="0" borderId="0" xfId="0" applyFont="1"/>
    <xf numFmtId="14" fontId="18" fillId="0" borderId="0" xfId="0" applyNumberFormat="1" applyFont="1" applyFill="1" applyAlignment="1">
      <alignment wrapText="1"/>
    </xf>
    <xf numFmtId="0" fontId="33" fillId="0" borderId="10" xfId="4" applyFont="1" applyFill="1" applyBorder="1"/>
    <xf numFmtId="0" fontId="29" fillId="0" borderId="1" xfId="4" applyFont="1" applyFill="1" applyBorder="1"/>
    <xf numFmtId="0" fontId="29" fillId="0" borderId="10" xfId="4" applyFont="1" applyFill="1" applyBorder="1"/>
    <xf numFmtId="164" fontId="34" fillId="0" borderId="0" xfId="0" applyNumberFormat="1" applyFont="1" applyBorder="1" applyAlignment="1">
      <alignment horizontal="left" vertical="center"/>
    </xf>
    <xf numFmtId="49" fontId="49" fillId="4" borderId="1" xfId="1" applyNumberFormat="1" applyBorder="1" applyAlignment="1">
      <alignment horizontal="center" wrapText="1"/>
    </xf>
    <xf numFmtId="49" fontId="49" fillId="4" borderId="1" xfId="1" applyNumberFormat="1" applyBorder="1" applyAlignment="1">
      <alignment horizontal="center"/>
    </xf>
    <xf numFmtId="1" fontId="70" fillId="0" borderId="0" xfId="0" applyNumberFormat="1" applyFont="1" applyFill="1" applyBorder="1"/>
    <xf numFmtId="0" fontId="17" fillId="0" borderId="25" xfId="0" applyFont="1" applyBorder="1"/>
    <xf numFmtId="0" fontId="33" fillId="0" borderId="16" xfId="4" applyFont="1" applyFill="1" applyBorder="1"/>
    <xf numFmtId="0" fontId="33" fillId="0" borderId="1" xfId="4" applyFont="1" applyFill="1" applyBorder="1"/>
    <xf numFmtId="0" fontId="0" fillId="0" borderId="0" xfId="0" applyAlignment="1">
      <alignment horizontal="left"/>
    </xf>
    <xf numFmtId="0" fontId="26" fillId="0" borderId="10" xfId="0" applyFont="1" applyFill="1" applyBorder="1"/>
    <xf numFmtId="0" fontId="26" fillId="0" borderId="9" xfId="0" applyFont="1" applyFill="1" applyBorder="1"/>
    <xf numFmtId="0" fontId="26" fillId="0" borderId="1" xfId="0" applyFont="1" applyFill="1" applyBorder="1"/>
    <xf numFmtId="0" fontId="33" fillId="0" borderId="11" xfId="0" applyFont="1" applyFill="1" applyBorder="1"/>
    <xf numFmtId="0" fontId="18" fillId="0" borderId="51" xfId="0" applyFont="1" applyBorder="1" applyAlignment="1">
      <alignment horizontal="right"/>
    </xf>
    <xf numFmtId="0" fontId="33" fillId="2" borderId="0" xfId="0" applyFont="1" applyFill="1" applyBorder="1"/>
    <xf numFmtId="0" fontId="91" fillId="0" borderId="22" xfId="0" applyFont="1" applyFill="1" applyBorder="1"/>
    <xf numFmtId="0" fontId="50" fillId="0" borderId="22" xfId="0" applyFont="1" applyFill="1" applyBorder="1" applyAlignment="1"/>
    <xf numFmtId="0" fontId="29" fillId="0" borderId="0" xfId="4" quotePrefix="1" applyFont="1" applyAlignment="1">
      <alignment horizontal="left"/>
    </xf>
    <xf numFmtId="0" fontId="12" fillId="0" borderId="0" xfId="4"/>
    <xf numFmtId="0" fontId="12" fillId="0" borderId="0" xfId="4" applyBorder="1"/>
    <xf numFmtId="0" fontId="12" fillId="0" borderId="0" xfId="4" applyAlignment="1">
      <alignment horizontal="left"/>
    </xf>
    <xf numFmtId="0" fontId="18" fillId="0" borderId="0" xfId="4" applyFont="1"/>
    <xf numFmtId="0" fontId="18" fillId="0" borderId="0" xfId="4" applyFont="1" applyBorder="1"/>
    <xf numFmtId="0" fontId="18" fillId="0" borderId="0" xfId="4" applyFont="1" applyAlignment="1">
      <alignment horizontal="right"/>
    </xf>
    <xf numFmtId="0" fontId="12" fillId="0" borderId="0" xfId="4" applyAlignment="1"/>
    <xf numFmtId="0" fontId="17" fillId="0" borderId="21" xfId="4" applyFont="1" applyBorder="1"/>
    <xf numFmtId="0" fontId="17" fillId="0" borderId="19" xfId="4" applyFont="1" applyBorder="1" applyAlignment="1"/>
    <xf numFmtId="0" fontId="12" fillId="0" borderId="19" xfId="4" applyBorder="1"/>
    <xf numFmtId="0" fontId="18" fillId="0" borderId="20" xfId="4" applyFont="1" applyBorder="1"/>
    <xf numFmtId="0" fontId="18" fillId="0" borderId="21" xfId="4" applyFont="1" applyBorder="1"/>
    <xf numFmtId="0" fontId="18" fillId="0" borderId="26" xfId="17" applyFont="1" applyBorder="1" applyAlignment="1">
      <alignment horizontal="right"/>
    </xf>
    <xf numFmtId="0" fontId="18" fillId="0" borderId="21" xfId="17" applyFont="1" applyBorder="1"/>
    <xf numFmtId="0" fontId="18" fillId="0" borderId="0" xfId="17" applyFont="1" applyBorder="1"/>
    <xf numFmtId="0" fontId="18" fillId="0" borderId="0" xfId="17" applyFont="1" applyBorder="1" applyAlignment="1">
      <alignment horizontal="right"/>
    </xf>
    <xf numFmtId="0" fontId="24" fillId="0" borderId="0" xfId="5"/>
    <xf numFmtId="0" fontId="12" fillId="0" borderId="0" xfId="4"/>
    <xf numFmtId="0" fontId="18" fillId="0" borderId="0" xfId="4" applyFont="1"/>
    <xf numFmtId="0" fontId="17" fillId="0" borderId="0" xfId="4" applyFont="1"/>
    <xf numFmtId="0" fontId="20" fillId="0" borderId="0" xfId="4" applyFont="1" applyBorder="1" applyAlignment="1"/>
    <xf numFmtId="0" fontId="18" fillId="0" borderId="0" xfId="4" applyFont="1" applyAlignment="1">
      <alignment horizontal="right"/>
    </xf>
    <xf numFmtId="0" fontId="17" fillId="0" borderId="21" xfId="4" applyFont="1" applyBorder="1"/>
    <xf numFmtId="0" fontId="17" fillId="0" borderId="19" xfId="4" applyFont="1" applyBorder="1" applyAlignment="1"/>
    <xf numFmtId="0" fontId="12" fillId="0" borderId="19" xfId="4" applyBorder="1"/>
    <xf numFmtId="0" fontId="18" fillId="0" borderId="20" xfId="4" applyFont="1" applyBorder="1"/>
    <xf numFmtId="0" fontId="18" fillId="0" borderId="21" xfId="4" applyFont="1" applyBorder="1"/>
    <xf numFmtId="0" fontId="18" fillId="0" borderId="19" xfId="4" applyFont="1" applyBorder="1"/>
    <xf numFmtId="0" fontId="12" fillId="0" borderId="20" xfId="4" applyFont="1" applyBorder="1" applyAlignment="1"/>
    <xf numFmtId="0" fontId="12" fillId="0" borderId="30" xfId="4" applyFont="1" applyBorder="1" applyAlignment="1"/>
    <xf numFmtId="0" fontId="18" fillId="0" borderId="19" xfId="4" applyFont="1" applyBorder="1" applyAlignment="1"/>
    <xf numFmtId="0" fontId="18" fillId="0" borderId="21" xfId="17" applyFont="1" applyBorder="1"/>
    <xf numFmtId="0" fontId="12" fillId="0" borderId="19" xfId="4" applyFont="1" applyBorder="1"/>
    <xf numFmtId="0" fontId="47" fillId="0" borderId="25" xfId="4" applyFont="1" applyBorder="1"/>
    <xf numFmtId="0" fontId="18" fillId="0" borderId="21" xfId="4" applyFont="1" applyBorder="1"/>
    <xf numFmtId="0" fontId="12" fillId="0" borderId="0" xfId="4"/>
    <xf numFmtId="0" fontId="18" fillId="0" borderId="0" xfId="4" applyFont="1"/>
    <xf numFmtId="0" fontId="17" fillId="0" borderId="0" xfId="4" applyFont="1"/>
    <xf numFmtId="0" fontId="18" fillId="0" borderId="0" xfId="4" applyFont="1" applyBorder="1"/>
    <xf numFmtId="0" fontId="20" fillId="0" borderId="0" xfId="4" applyFont="1" applyBorder="1" applyAlignment="1"/>
    <xf numFmtId="0" fontId="18" fillId="0" borderId="0" xfId="4" applyFont="1" applyAlignment="1">
      <alignment horizontal="right"/>
    </xf>
    <xf numFmtId="0" fontId="18" fillId="0" borderId="20" xfId="4" applyFont="1" applyBorder="1"/>
    <xf numFmtId="0" fontId="18" fillId="0" borderId="21" xfId="4" applyFont="1" applyBorder="1"/>
    <xf numFmtId="0" fontId="12" fillId="0" borderId="20" xfId="4" applyBorder="1"/>
    <xf numFmtId="0" fontId="12" fillId="0" borderId="21" xfId="4" applyBorder="1"/>
    <xf numFmtId="0" fontId="12" fillId="0" borderId="20" xfId="4" applyFont="1" applyBorder="1" applyAlignment="1"/>
    <xf numFmtId="0" fontId="51" fillId="0" borderId="0" xfId="4" applyFont="1"/>
    <xf numFmtId="0" fontId="51" fillId="0" borderId="20" xfId="4" applyFont="1" applyBorder="1" applyAlignment="1">
      <alignment wrapText="1"/>
    </xf>
    <xf numFmtId="0" fontId="51" fillId="0" borderId="21" xfId="4" applyFont="1" applyBorder="1" applyAlignment="1">
      <alignment wrapText="1"/>
    </xf>
    <xf numFmtId="0" fontId="17" fillId="0" borderId="20" xfId="4" applyFont="1" applyBorder="1" applyAlignment="1"/>
    <xf numFmtId="0" fontId="18" fillId="0" borderId="0" xfId="4" applyFont="1" applyBorder="1" applyAlignment="1">
      <alignment wrapText="1"/>
    </xf>
    <xf numFmtId="0" fontId="17" fillId="0" borderId="0" xfId="4" applyFont="1" applyBorder="1" applyAlignment="1">
      <alignment wrapText="1"/>
    </xf>
    <xf numFmtId="0" fontId="18" fillId="0" borderId="45" xfId="4" applyFont="1" applyBorder="1" applyAlignment="1">
      <alignment horizontal="right"/>
    </xf>
    <xf numFmtId="0" fontId="18" fillId="0" borderId="25" xfId="4" applyFont="1" applyBorder="1" applyAlignment="1">
      <alignment wrapText="1"/>
    </xf>
    <xf numFmtId="0" fontId="18" fillId="0" borderId="25" xfId="4" applyFont="1" applyBorder="1" applyAlignment="1">
      <alignment horizontal="right"/>
    </xf>
    <xf numFmtId="0" fontId="18" fillId="0" borderId="45" xfId="4" applyFont="1" applyBorder="1" applyAlignment="1">
      <alignment wrapText="1"/>
    </xf>
    <xf numFmtId="0" fontId="17" fillId="0" borderId="25" xfId="4" applyFont="1" applyBorder="1"/>
    <xf numFmtId="0" fontId="17" fillId="0" borderId="44" xfId="4" applyFont="1" applyBorder="1"/>
    <xf numFmtId="0" fontId="12" fillId="0" borderId="0" xfId="4"/>
    <xf numFmtId="0" fontId="12" fillId="0" borderId="0" xfId="4" applyBorder="1"/>
    <xf numFmtId="0" fontId="18" fillId="0" borderId="0" xfId="4" applyFont="1"/>
    <xf numFmtId="0" fontId="17" fillId="0" borderId="0" xfId="4" applyFont="1"/>
    <xf numFmtId="0" fontId="18" fillId="0" borderId="0" xfId="4" applyFont="1" applyAlignment="1">
      <alignment wrapText="1"/>
    </xf>
    <xf numFmtId="0" fontId="18" fillId="0" borderId="0" xfId="4" applyFont="1" applyBorder="1"/>
    <xf numFmtId="0" fontId="20" fillId="0" borderId="0" xfId="4" applyFont="1" applyBorder="1" applyAlignment="1"/>
    <xf numFmtId="0" fontId="17" fillId="0" borderId="0" xfId="4" applyFont="1" applyAlignment="1">
      <alignment wrapText="1"/>
    </xf>
    <xf numFmtId="0" fontId="18" fillId="0" borderId="0" xfId="4" applyFont="1" applyBorder="1" applyAlignment="1">
      <alignment horizontal="left"/>
    </xf>
    <xf numFmtId="0" fontId="18" fillId="0" borderId="0" xfId="4" applyFont="1" applyFill="1"/>
    <xf numFmtId="0" fontId="12" fillId="0" borderId="0" xfId="4" applyFill="1"/>
    <xf numFmtId="0" fontId="18" fillId="0" borderId="0" xfId="4" applyFont="1" applyAlignment="1">
      <alignment horizontal="right"/>
    </xf>
    <xf numFmtId="0" fontId="12" fillId="0" borderId="19" xfId="4" applyBorder="1"/>
    <xf numFmtId="0" fontId="18" fillId="0" borderId="20" xfId="4" applyFont="1" applyBorder="1"/>
    <xf numFmtId="0" fontId="18" fillId="0" borderId="21" xfId="4" applyFont="1" applyBorder="1"/>
    <xf numFmtId="0" fontId="12" fillId="0" borderId="20" xfId="4" applyBorder="1"/>
    <xf numFmtId="0" fontId="12" fillId="0" borderId="21" xfId="4" applyBorder="1"/>
    <xf numFmtId="0" fontId="18" fillId="0" borderId="0" xfId="4" applyFont="1" applyBorder="1" applyAlignment="1">
      <alignment horizontal="right"/>
    </xf>
    <xf numFmtId="0" fontId="12" fillId="0" borderId="20" xfId="4" applyFont="1" applyBorder="1" applyAlignment="1"/>
    <xf numFmtId="0" fontId="12" fillId="0" borderId="0" xfId="4" applyFont="1" applyFill="1"/>
    <xf numFmtId="0" fontId="51" fillId="0" borderId="0" xfId="4" applyFont="1" applyAlignment="1">
      <alignment wrapText="1"/>
    </xf>
    <xf numFmtId="0" fontId="51" fillId="0" borderId="0" xfId="4" applyFont="1"/>
    <xf numFmtId="0" fontId="53" fillId="0" borderId="21" xfId="4" applyFont="1" applyBorder="1"/>
    <xf numFmtId="0" fontId="51" fillId="0" borderId="20" xfId="4" applyFont="1" applyBorder="1" applyAlignment="1">
      <alignment wrapText="1"/>
    </xf>
    <xf numFmtId="0" fontId="51" fillId="0" borderId="21" xfId="4" applyFont="1" applyBorder="1" applyAlignment="1">
      <alignment wrapText="1"/>
    </xf>
    <xf numFmtId="0" fontId="12" fillId="0" borderId="0" xfId="4" applyFont="1" applyBorder="1" applyAlignment="1"/>
    <xf numFmtId="0" fontId="18" fillId="0" borderId="30" xfId="4" applyFont="1" applyBorder="1"/>
    <xf numFmtId="0" fontId="12" fillId="0" borderId="39" xfId="4" applyBorder="1"/>
    <xf numFmtId="0" fontId="17" fillId="0" borderId="40" xfId="4" applyFont="1" applyBorder="1"/>
    <xf numFmtId="0" fontId="17" fillId="0" borderId="41" xfId="4" applyFont="1" applyBorder="1" applyAlignment="1"/>
    <xf numFmtId="0" fontId="12" fillId="0" borderId="42" xfId="4" applyFont="1" applyBorder="1" applyAlignment="1"/>
    <xf numFmtId="0" fontId="18" fillId="0" borderId="42" xfId="4" applyFont="1" applyBorder="1"/>
    <xf numFmtId="0" fontId="12" fillId="0" borderId="42" xfId="4" applyBorder="1"/>
    <xf numFmtId="0" fontId="12" fillId="0" borderId="43" xfId="4" applyBorder="1"/>
    <xf numFmtId="0" fontId="12" fillId="0" borderId="21" xfId="4" applyFont="1" applyBorder="1" applyAlignment="1"/>
    <xf numFmtId="0" fontId="53" fillId="0" borderId="0" xfId="4" applyFont="1" applyBorder="1"/>
    <xf numFmtId="0" fontId="18" fillId="0" borderId="26" xfId="4" applyFont="1" applyBorder="1" applyAlignment="1">
      <alignment horizontal="right"/>
    </xf>
    <xf numFmtId="0" fontId="12" fillId="0" borderId="0" xfId="4"/>
    <xf numFmtId="0" fontId="12" fillId="0" borderId="0" xfId="4" applyBorder="1"/>
    <xf numFmtId="0" fontId="18" fillId="0" borderId="0" xfId="4" applyFont="1"/>
    <xf numFmtId="0" fontId="17" fillId="0" borderId="0" xfId="4" applyFont="1"/>
    <xf numFmtId="0" fontId="18" fillId="0" borderId="0" xfId="4" applyFont="1" applyBorder="1"/>
    <xf numFmtId="0" fontId="20" fillId="0" borderId="0" xfId="4" applyFont="1" applyBorder="1" applyAlignment="1"/>
    <xf numFmtId="0" fontId="17" fillId="0" borderId="0" xfId="4" applyFont="1" applyAlignment="1">
      <alignment wrapText="1"/>
    </xf>
    <xf numFmtId="0" fontId="18" fillId="0" borderId="0" xfId="4" applyFont="1" applyBorder="1" applyAlignment="1">
      <alignment horizontal="left"/>
    </xf>
    <xf numFmtId="0" fontId="12" fillId="0" borderId="0" xfId="4" applyFill="1"/>
    <xf numFmtId="0" fontId="18" fillId="0" borderId="0" xfId="4" applyFont="1" applyAlignment="1">
      <alignment horizontal="right"/>
    </xf>
    <xf numFmtId="0" fontId="18" fillId="0" borderId="0" xfId="4" applyFont="1" applyBorder="1" applyAlignment="1">
      <alignment horizontal="right"/>
    </xf>
    <xf numFmtId="0" fontId="12" fillId="0" borderId="0" xfId="4" applyFont="1" applyFill="1"/>
    <xf numFmtId="0" fontId="18" fillId="0" borderId="0" xfId="4" applyFont="1" applyBorder="1" applyAlignment="1">
      <alignment horizontal="right"/>
    </xf>
    <xf numFmtId="0" fontId="12" fillId="0" borderId="0" xfId="4" applyBorder="1"/>
    <xf numFmtId="0" fontId="66" fillId="0" borderId="33" xfId="8" applyFont="1" applyBorder="1"/>
    <xf numFmtId="0" fontId="66" fillId="0" borderId="34" xfId="8" applyFont="1" applyBorder="1"/>
    <xf numFmtId="0" fontId="65" fillId="0" borderId="32" xfId="8" applyBorder="1"/>
    <xf numFmtId="0" fontId="65" fillId="0" borderId="0" xfId="8" applyBorder="1"/>
    <xf numFmtId="0" fontId="66" fillId="0" borderId="0" xfId="8" applyFont="1" applyBorder="1"/>
    <xf numFmtId="0" fontId="18" fillId="0" borderId="26" xfId="4" applyFont="1" applyBorder="1"/>
    <xf numFmtId="0" fontId="18" fillId="0" borderId="26" xfId="4" applyFont="1" applyBorder="1" applyAlignment="1">
      <alignment horizontal="left"/>
    </xf>
    <xf numFmtId="0" fontId="18" fillId="0" borderId="45" xfId="4" applyFont="1" applyBorder="1" applyAlignment="1">
      <alignment horizontal="right"/>
    </xf>
    <xf numFmtId="0" fontId="18" fillId="0" borderId="25" xfId="4" applyFont="1" applyBorder="1" applyAlignment="1">
      <alignment wrapText="1"/>
    </xf>
    <xf numFmtId="0" fontId="18" fillId="0" borderId="25" xfId="4" applyFont="1" applyBorder="1" applyAlignment="1">
      <alignment horizontal="right"/>
    </xf>
    <xf numFmtId="0" fontId="18" fillId="0" borderId="45" xfId="4" applyFont="1" applyBorder="1" applyAlignment="1">
      <alignment wrapText="1"/>
    </xf>
    <xf numFmtId="0" fontId="100" fillId="7" borderId="0" xfId="8" applyNumberFormat="1" applyFont="1" applyFill="1"/>
    <xf numFmtId="0" fontId="101" fillId="7" borderId="0" xfId="8" applyFont="1" applyFill="1" applyAlignment="1">
      <alignment wrapText="1"/>
    </xf>
    <xf numFmtId="0" fontId="18" fillId="7" borderId="26" xfId="4" applyFont="1" applyFill="1" applyBorder="1" applyAlignment="1">
      <alignment horizontal="left"/>
    </xf>
    <xf numFmtId="0" fontId="18" fillId="7" borderId="45" xfId="4" applyFont="1" applyFill="1" applyBorder="1" applyAlignment="1">
      <alignment horizontal="right"/>
    </xf>
    <xf numFmtId="0" fontId="65" fillId="7" borderId="32" xfId="8" applyFill="1" applyBorder="1"/>
    <xf numFmtId="0" fontId="66" fillId="7" borderId="33" xfId="8" applyFont="1" applyFill="1" applyBorder="1"/>
    <xf numFmtId="0" fontId="66" fillId="7" borderId="34" xfId="8" applyFont="1" applyFill="1" applyBorder="1"/>
    <xf numFmtId="0" fontId="18" fillId="7" borderId="26" xfId="4" applyFont="1" applyFill="1" applyBorder="1"/>
    <xf numFmtId="0" fontId="18" fillId="7" borderId="45" xfId="4" applyFont="1" applyFill="1" applyBorder="1" applyAlignment="1">
      <alignment wrapText="1"/>
    </xf>
    <xf numFmtId="0" fontId="12" fillId="0" borderId="0" xfId="4"/>
    <xf numFmtId="0" fontId="18" fillId="0" borderId="0" xfId="4" applyFont="1"/>
    <xf numFmtId="0" fontId="17" fillId="0" borderId="0" xfId="4" applyFont="1"/>
    <xf numFmtId="0" fontId="20" fillId="0" borderId="0" xfId="4" applyFont="1" applyBorder="1" applyAlignment="1"/>
    <xf numFmtId="0" fontId="17" fillId="0" borderId="0" xfId="4" applyFont="1" applyAlignment="1">
      <alignment wrapText="1"/>
    </xf>
    <xf numFmtId="0" fontId="18" fillId="0" borderId="0" xfId="4" applyFont="1" applyAlignment="1">
      <alignment horizontal="right"/>
    </xf>
    <xf numFmtId="0" fontId="67" fillId="0" borderId="36" xfId="8" applyFont="1" applyBorder="1"/>
    <xf numFmtId="0" fontId="65" fillId="0" borderId="33" xfId="8" applyFont="1" applyBorder="1" applyAlignment="1"/>
    <xf numFmtId="0" fontId="65" fillId="0" borderId="34" xfId="8" applyFont="1" applyBorder="1" applyAlignment="1"/>
    <xf numFmtId="0" fontId="67" fillId="0" borderId="31" xfId="8" applyFont="1" applyBorder="1" applyAlignment="1"/>
    <xf numFmtId="0" fontId="66" fillId="0" borderId="33" xfId="8" applyFont="1" applyBorder="1"/>
    <xf numFmtId="0" fontId="66" fillId="0" borderId="34" xfId="8" applyFont="1" applyBorder="1"/>
    <xf numFmtId="0" fontId="67" fillId="0" borderId="34" xfId="8" applyFont="1" applyBorder="1"/>
    <xf numFmtId="0" fontId="65" fillId="0" borderId="32" xfId="8" applyBorder="1"/>
    <xf numFmtId="0" fontId="18" fillId="0" borderId="26" xfId="4" applyFont="1" applyBorder="1" applyAlignment="1">
      <alignment horizontal="left"/>
    </xf>
    <xf numFmtId="0" fontId="18" fillId="0" borderId="26" xfId="4" applyFont="1" applyBorder="1" applyAlignment="1">
      <alignment horizontal="right"/>
    </xf>
    <xf numFmtId="0" fontId="12" fillId="0" borderId="0" xfId="4"/>
    <xf numFmtId="0" fontId="18" fillId="0" borderId="0" xfId="4" applyFont="1"/>
    <xf numFmtId="0" fontId="17" fillId="0" borderId="0" xfId="4" applyFont="1"/>
    <xf numFmtId="0" fontId="18" fillId="0" borderId="0" xfId="4" applyFont="1" applyBorder="1"/>
    <xf numFmtId="0" fontId="17" fillId="0" borderId="0" xfId="4" applyFont="1" applyAlignment="1">
      <alignment wrapText="1"/>
    </xf>
    <xf numFmtId="0" fontId="18" fillId="0" borderId="0" xfId="4" applyFont="1" applyAlignment="1">
      <alignment horizontal="right"/>
    </xf>
    <xf numFmtId="0" fontId="67" fillId="0" borderId="31" xfId="8" applyFont="1" applyBorder="1" applyAlignment="1"/>
    <xf numFmtId="0" fontId="67" fillId="0" borderId="32" xfId="8" applyFont="1" applyBorder="1" applyAlignment="1"/>
    <xf numFmtId="0" fontId="18" fillId="0" borderId="0" xfId="4" applyFont="1" applyFill="1" applyBorder="1"/>
    <xf numFmtId="0" fontId="66" fillId="0" borderId="32" xfId="8" applyFont="1" applyBorder="1" applyAlignment="1"/>
    <xf numFmtId="0" fontId="69" fillId="0" borderId="34" xfId="8" applyFont="1" applyBorder="1" applyAlignment="1">
      <alignment vertical="top" wrapText="1"/>
    </xf>
    <xf numFmtId="0" fontId="66" fillId="0" borderId="34" xfId="8" applyFont="1" applyBorder="1" applyAlignment="1"/>
    <xf numFmtId="0" fontId="66" fillId="0" borderId="33" xfId="8" applyFont="1" applyBorder="1" applyAlignment="1"/>
    <xf numFmtId="0" fontId="67" fillId="0" borderId="33" xfId="8" applyFont="1" applyBorder="1" applyAlignment="1"/>
    <xf numFmtId="0" fontId="67" fillId="0" borderId="34" xfId="8" applyFont="1" applyBorder="1" applyAlignment="1"/>
    <xf numFmtId="0" fontId="18" fillId="0" borderId="26" xfId="10" applyFont="1" applyBorder="1" applyAlignment="1">
      <alignment horizontal="right"/>
    </xf>
    <xf numFmtId="0" fontId="18" fillId="0" borderId="0" xfId="10" applyFont="1" applyFill="1" applyBorder="1"/>
    <xf numFmtId="0" fontId="18" fillId="0" borderId="0" xfId="10" applyFont="1" applyBorder="1" applyAlignment="1">
      <alignment horizontal="right"/>
    </xf>
    <xf numFmtId="0" fontId="66" fillId="0" borderId="0" xfId="8" applyFont="1" applyBorder="1" applyAlignment="1"/>
    <xf numFmtId="0" fontId="69" fillId="0" borderId="52" xfId="8" applyFont="1" applyBorder="1"/>
    <xf numFmtId="0" fontId="18" fillId="0" borderId="31" xfId="10" applyFont="1" applyFill="1" applyBorder="1"/>
    <xf numFmtId="0" fontId="62" fillId="0" borderId="26" xfId="10" applyFont="1" applyBorder="1" applyAlignment="1">
      <alignment horizontal="right"/>
    </xf>
    <xf numFmtId="0" fontId="12" fillId="0" borderId="0" xfId="4"/>
    <xf numFmtId="0" fontId="12" fillId="0" borderId="0" xfId="4" applyAlignment="1">
      <alignment horizontal="left"/>
    </xf>
    <xf numFmtId="0" fontId="18" fillId="0" borderId="0" xfId="4" applyFont="1"/>
    <xf numFmtId="0" fontId="17" fillId="0" borderId="0" xfId="4" applyFont="1"/>
    <xf numFmtId="0" fontId="18" fillId="0" borderId="0" xfId="4" applyFont="1" applyBorder="1"/>
    <xf numFmtId="0" fontId="17" fillId="0" borderId="0" xfId="4" applyFont="1" applyAlignment="1">
      <alignment wrapText="1"/>
    </xf>
    <xf numFmtId="0" fontId="18" fillId="0" borderId="0" xfId="4" applyFont="1" applyAlignment="1">
      <alignment horizontal="right"/>
    </xf>
    <xf numFmtId="0" fontId="67" fillId="0" borderId="31" xfId="8" applyFont="1" applyBorder="1" applyAlignment="1"/>
    <xf numFmtId="0" fontId="66" fillId="0" borderId="33" xfId="8" applyFont="1" applyBorder="1"/>
    <xf numFmtId="0" fontId="66" fillId="0" borderId="34" xfId="8" applyFont="1" applyBorder="1"/>
    <xf numFmtId="0" fontId="67" fillId="0" borderId="32" xfId="8" applyFont="1" applyBorder="1" applyAlignment="1"/>
    <xf numFmtId="0" fontId="18" fillId="0" borderId="0" xfId="4" applyFont="1" applyFill="1" applyBorder="1"/>
    <xf numFmtId="0" fontId="66" fillId="0" borderId="32" xfId="8" applyFont="1" applyBorder="1" applyAlignment="1"/>
    <xf numFmtId="0" fontId="69" fillId="0" borderId="34" xfId="8" applyFont="1" applyBorder="1" applyAlignment="1">
      <alignment vertical="top" wrapText="1"/>
    </xf>
    <xf numFmtId="0" fontId="65" fillId="0" borderId="32" xfId="8" applyFont="1" applyBorder="1"/>
    <xf numFmtId="0" fontId="66" fillId="0" borderId="32" xfId="8" applyFont="1" applyBorder="1"/>
    <xf numFmtId="0" fontId="66" fillId="0" borderId="34" xfId="8" applyFont="1" applyBorder="1" applyAlignment="1"/>
    <xf numFmtId="0" fontId="66" fillId="0" borderId="33" xfId="8" applyFont="1" applyBorder="1" applyAlignment="1"/>
    <xf numFmtId="0" fontId="66" fillId="0" borderId="0" xfId="8" applyFont="1" applyBorder="1"/>
    <xf numFmtId="0" fontId="67" fillId="0" borderId="33" xfId="8" applyFont="1" applyBorder="1" applyAlignment="1"/>
    <xf numFmtId="0" fontId="67" fillId="0" borderId="34" xfId="8" applyFont="1" applyBorder="1" applyAlignment="1"/>
    <xf numFmtId="0" fontId="69" fillId="0" borderId="31" xfId="8" applyFont="1" applyBorder="1"/>
    <xf numFmtId="0" fontId="18" fillId="0" borderId="26" xfId="10" applyFont="1" applyBorder="1" applyAlignment="1">
      <alignment horizontal="right"/>
    </xf>
    <xf numFmtId="0" fontId="18" fillId="0" borderId="0" xfId="10" applyFont="1" applyFill="1" applyBorder="1"/>
    <xf numFmtId="0" fontId="18" fillId="0" borderId="0" xfId="10" applyFont="1" applyBorder="1" applyAlignment="1">
      <alignment horizontal="right"/>
    </xf>
    <xf numFmtId="0" fontId="18" fillId="0" borderId="31" xfId="10" applyFont="1" applyFill="1" applyBorder="1"/>
    <xf numFmtId="0" fontId="62" fillId="0" borderId="31" xfId="10" applyFont="1" applyFill="1" applyBorder="1"/>
    <xf numFmtId="0" fontId="12" fillId="0" borderId="0" xfId="4"/>
    <xf numFmtId="0" fontId="18" fillId="0" borderId="0" xfId="4" applyFont="1"/>
    <xf numFmtId="0" fontId="17" fillId="0" borderId="0" xfId="4" applyFont="1"/>
    <xf numFmtId="0" fontId="18" fillId="0" borderId="0" xfId="4" applyFont="1" applyAlignment="1">
      <alignment wrapText="1"/>
    </xf>
    <xf numFmtId="0" fontId="18" fillId="0" borderId="0" xfId="4" applyFont="1" applyBorder="1"/>
    <xf numFmtId="0" fontId="17" fillId="0" borderId="0" xfId="4" applyFont="1" applyAlignment="1">
      <alignment wrapText="1"/>
    </xf>
    <xf numFmtId="0" fontId="18" fillId="0" borderId="0" xfId="4" applyFont="1" applyAlignment="1">
      <alignment horizontal="right"/>
    </xf>
    <xf numFmtId="0" fontId="67" fillId="0" borderId="31" xfId="8" applyFont="1" applyBorder="1" applyAlignment="1"/>
    <xf numFmtId="0" fontId="67" fillId="0" borderId="32" xfId="8" applyFont="1" applyBorder="1" applyAlignment="1"/>
    <xf numFmtId="0" fontId="18" fillId="0" borderId="0" xfId="4" applyFont="1" applyFill="1" applyBorder="1"/>
    <xf numFmtId="0" fontId="66" fillId="0" borderId="32" xfId="8" applyFont="1" applyBorder="1" applyAlignment="1"/>
    <xf numFmtId="0" fontId="69" fillId="0" borderId="34" xfId="8" applyFont="1" applyBorder="1" applyAlignment="1">
      <alignment vertical="top" wrapText="1"/>
    </xf>
    <xf numFmtId="0" fontId="66" fillId="0" borderId="34" xfId="8" applyFont="1" applyBorder="1" applyAlignment="1"/>
    <xf numFmtId="0" fontId="66" fillId="0" borderId="33" xfId="8" applyFont="1" applyBorder="1" applyAlignment="1"/>
    <xf numFmtId="0" fontId="67" fillId="0" borderId="33" xfId="8" applyFont="1" applyBorder="1" applyAlignment="1"/>
    <xf numFmtId="0" fontId="67" fillId="0" borderId="34" xfId="8" applyFont="1" applyBorder="1" applyAlignment="1"/>
    <xf numFmtId="0" fontId="18" fillId="0" borderId="26" xfId="10" applyFont="1" applyBorder="1" applyAlignment="1">
      <alignment horizontal="right"/>
    </xf>
    <xf numFmtId="0" fontId="18" fillId="0" borderId="0" xfId="10" applyFont="1" applyFill="1" applyBorder="1"/>
    <xf numFmtId="0" fontId="18" fillId="0" borderId="0" xfId="10" applyFont="1" applyBorder="1" applyAlignment="1">
      <alignment horizontal="right"/>
    </xf>
    <xf numFmtId="0" fontId="66" fillId="0" borderId="0" xfId="8" applyFont="1" applyBorder="1" applyAlignment="1"/>
    <xf numFmtId="0" fontId="69" fillId="0" borderId="52" xfId="8" applyFont="1" applyBorder="1"/>
    <xf numFmtId="0" fontId="18" fillId="0" borderId="31" xfId="10" applyFont="1" applyFill="1" applyBorder="1"/>
    <xf numFmtId="0" fontId="62" fillId="0" borderId="31" xfId="10" applyFont="1" applyFill="1" applyBorder="1"/>
    <xf numFmtId="0" fontId="12" fillId="0" borderId="0" xfId="4"/>
    <xf numFmtId="0" fontId="18" fillId="0" borderId="0" xfId="4" applyFont="1"/>
    <xf numFmtId="0" fontId="17" fillId="0" borderId="0" xfId="4" applyFont="1"/>
    <xf numFmtId="0" fontId="18" fillId="0" borderId="0" xfId="4" applyFont="1" applyAlignment="1">
      <alignment wrapText="1"/>
    </xf>
    <xf numFmtId="0" fontId="18" fillId="0" borderId="0" xfId="4" applyFont="1" applyBorder="1"/>
    <xf numFmtId="0" fontId="17" fillId="0" borderId="0" xfId="4" applyFont="1" applyAlignment="1">
      <alignment wrapText="1"/>
    </xf>
    <xf numFmtId="0" fontId="18" fillId="0" borderId="0" xfId="4" applyFont="1" applyAlignment="1">
      <alignment horizontal="right"/>
    </xf>
    <xf numFmtId="0" fontId="67" fillId="0" borderId="31" xfId="8" applyFont="1" applyBorder="1" applyAlignment="1"/>
    <xf numFmtId="0" fontId="66" fillId="0" borderId="33" xfId="8" applyFont="1" applyBorder="1"/>
    <xf numFmtId="0" fontId="66" fillId="0" borderId="34" xfId="8" applyFont="1" applyBorder="1"/>
    <xf numFmtId="0" fontId="67" fillId="0" borderId="32" xfId="8" applyFont="1" applyBorder="1" applyAlignment="1"/>
    <xf numFmtId="0" fontId="18" fillId="0" borderId="0" xfId="4" applyFont="1" applyFill="1" applyBorder="1"/>
    <xf numFmtId="0" fontId="66" fillId="0" borderId="32" xfId="8" applyFont="1" applyBorder="1" applyAlignment="1"/>
    <xf numFmtId="0" fontId="69" fillId="0" borderId="34" xfId="8" applyFont="1" applyBorder="1" applyAlignment="1">
      <alignment vertical="top" wrapText="1"/>
    </xf>
    <xf numFmtId="0" fontId="65" fillId="0" borderId="32" xfId="8" applyFont="1" applyBorder="1"/>
    <xf numFmtId="0" fontId="66" fillId="0" borderId="34" xfId="8" applyFont="1" applyBorder="1" applyAlignment="1"/>
    <xf numFmtId="0" fontId="66" fillId="0" borderId="33" xfId="8" applyFont="1" applyBorder="1" applyAlignment="1"/>
    <xf numFmtId="0" fontId="49" fillId="4" borderId="1" xfId="1" applyBorder="1" applyAlignment="1">
      <alignment horizontal="center"/>
    </xf>
    <xf numFmtId="0" fontId="66" fillId="0" borderId="0" xfId="8" applyFont="1" applyBorder="1"/>
    <xf numFmtId="0" fontId="67" fillId="0" borderId="33" xfId="8" applyFont="1" applyBorder="1" applyAlignment="1"/>
    <xf numFmtId="0" fontId="67" fillId="0" borderId="34" xfId="8" applyFont="1" applyBorder="1" applyAlignment="1"/>
    <xf numFmtId="0" fontId="69" fillId="0" borderId="31" xfId="8" applyFont="1" applyBorder="1"/>
    <xf numFmtId="0" fontId="18" fillId="0" borderId="26" xfId="10" applyFont="1" applyBorder="1" applyAlignment="1">
      <alignment horizontal="right"/>
    </xf>
    <xf numFmtId="0" fontId="18" fillId="0" borderId="0" xfId="10" applyFont="1" applyFill="1" applyBorder="1"/>
    <xf numFmtId="0" fontId="18" fillId="0" borderId="0" xfId="10" applyFont="1" applyBorder="1" applyAlignment="1">
      <alignment horizontal="right"/>
    </xf>
    <xf numFmtId="0" fontId="65" fillId="0" borderId="0" xfId="8" applyFont="1" applyBorder="1"/>
    <xf numFmtId="0" fontId="18" fillId="0" borderId="31" xfId="10" applyFont="1" applyFill="1" applyBorder="1"/>
    <xf numFmtId="0" fontId="62" fillId="0" borderId="31" xfId="10" applyFont="1" applyFill="1" applyBorder="1"/>
    <xf numFmtId="0" fontId="29" fillId="0" borderId="0" xfId="4" applyFont="1" applyFill="1" applyBorder="1"/>
    <xf numFmtId="0" fontId="18" fillId="0" borderId="0" xfId="0" applyFont="1"/>
    <xf numFmtId="0" fontId="18" fillId="0" borderId="0" xfId="0" applyFont="1" applyAlignment="1">
      <alignment wrapText="1"/>
    </xf>
    <xf numFmtId="0" fontId="0" fillId="0" borderId="0" xfId="0"/>
    <xf numFmtId="0" fontId="18" fillId="0" borderId="0" xfId="0" applyFont="1"/>
    <xf numFmtId="0" fontId="17" fillId="0" borderId="0" xfId="0" applyFont="1"/>
    <xf numFmtId="0" fontId="18" fillId="0" borderId="0" xfId="0" applyFont="1" applyAlignment="1">
      <alignment wrapText="1"/>
    </xf>
    <xf numFmtId="0" fontId="18" fillId="0" borderId="0" xfId="0" applyFont="1" applyBorder="1"/>
    <xf numFmtId="0" fontId="17" fillId="0" borderId="0" xfId="0" applyFont="1" applyAlignment="1">
      <alignment wrapText="1"/>
    </xf>
    <xf numFmtId="0" fontId="18" fillId="0" borderId="0" xfId="0" applyFont="1" applyFill="1" applyBorder="1"/>
    <xf numFmtId="0" fontId="18" fillId="0" borderId="0" xfId="0" applyFont="1" applyAlignment="1">
      <alignment horizontal="right"/>
    </xf>
    <xf numFmtId="0" fontId="67" fillId="0" borderId="32" xfId="8" applyFont="1" applyBorder="1" applyAlignment="1"/>
    <xf numFmtId="0" fontId="67" fillId="0" borderId="31" xfId="8" applyFont="1" applyBorder="1" applyAlignment="1"/>
    <xf numFmtId="0" fontId="66" fillId="0" borderId="32" xfId="8" applyFont="1" applyBorder="1" applyAlignment="1"/>
    <xf numFmtId="0" fontId="67" fillId="0" borderId="33" xfId="8" applyFont="1" applyBorder="1" applyAlignment="1"/>
    <xf numFmtId="0" fontId="67" fillId="0" borderId="34" xfId="8" applyFont="1" applyBorder="1" applyAlignment="1"/>
    <xf numFmtId="0" fontId="69" fillId="0" borderId="31" xfId="8" applyFont="1" applyBorder="1"/>
    <xf numFmtId="0" fontId="69" fillId="0" borderId="34" xfId="8" applyFont="1" applyBorder="1" applyAlignment="1">
      <alignment vertical="top" wrapText="1"/>
    </xf>
    <xf numFmtId="0" fontId="66" fillId="0" borderId="34" xfId="8" applyFont="1" applyBorder="1" applyAlignment="1"/>
    <xf numFmtId="0" fontId="66" fillId="0" borderId="33" xfId="8" applyFont="1" applyBorder="1" applyAlignment="1"/>
    <xf numFmtId="0" fontId="18" fillId="0" borderId="26" xfId="10" applyFont="1" applyBorder="1" applyAlignment="1">
      <alignment horizontal="right"/>
    </xf>
    <xf numFmtId="0" fontId="18" fillId="0" borderId="37" xfId="10" applyFont="1" applyFill="1" applyBorder="1"/>
    <xf numFmtId="0" fontId="18" fillId="0" borderId="35" xfId="10" applyFont="1" applyFill="1" applyBorder="1"/>
    <xf numFmtId="0" fontId="29" fillId="0" borderId="0" xfId="4" quotePrefix="1" applyFont="1" applyAlignment="1">
      <alignment horizontal="left"/>
    </xf>
    <xf numFmtId="0" fontId="0" fillId="0" borderId="0" xfId="0"/>
    <xf numFmtId="0" fontId="18" fillId="0" borderId="0" xfId="0" applyFont="1"/>
    <xf numFmtId="0" fontId="17" fillId="0" borderId="0" xfId="0" applyFont="1"/>
    <xf numFmtId="0" fontId="18" fillId="0" borderId="0" xfId="0" applyFont="1" applyBorder="1"/>
    <xf numFmtId="0" fontId="17" fillId="0" borderId="0" xfId="0" applyFont="1" applyAlignment="1">
      <alignment wrapText="1"/>
    </xf>
    <xf numFmtId="0" fontId="18" fillId="0" borderId="0" xfId="0" applyFont="1" applyFill="1" applyBorder="1"/>
    <xf numFmtId="0" fontId="18" fillId="0" borderId="0" xfId="0" applyFont="1" applyAlignment="1">
      <alignment horizontal="right"/>
    </xf>
    <xf numFmtId="0" fontId="67" fillId="0" borderId="32" xfId="8" applyFont="1" applyBorder="1" applyAlignment="1"/>
    <xf numFmtId="0" fontId="67" fillId="0" borderId="31" xfId="8" applyFont="1" applyBorder="1" applyAlignment="1"/>
    <xf numFmtId="0" fontId="67" fillId="0" borderId="33" xfId="8" applyFont="1" applyBorder="1" applyAlignment="1"/>
    <xf numFmtId="0" fontId="67" fillId="0" borderId="34" xfId="8" applyFont="1" applyBorder="1" applyAlignment="1"/>
    <xf numFmtId="0" fontId="69" fillId="0" borderId="31" xfId="8" applyFont="1" applyBorder="1"/>
    <xf numFmtId="0" fontId="69" fillId="0" borderId="34" xfId="8" applyFont="1" applyBorder="1" applyAlignment="1">
      <alignment vertical="top" wrapText="1"/>
    </xf>
    <xf numFmtId="0" fontId="18" fillId="0" borderId="26" xfId="10" applyFont="1" applyBorder="1" applyAlignment="1">
      <alignment horizontal="right"/>
    </xf>
    <xf numFmtId="0" fontId="18" fillId="0" borderId="35" xfId="10" applyFont="1" applyFill="1" applyBorder="1"/>
    <xf numFmtId="0" fontId="62" fillId="0" borderId="35" xfId="10" applyFont="1" applyFill="1" applyBorder="1"/>
    <xf numFmtId="0" fontId="18" fillId="0" borderId="0" xfId="0" applyFont="1"/>
    <xf numFmtId="0" fontId="0" fillId="0" borderId="0" xfId="0"/>
    <xf numFmtId="0" fontId="0" fillId="0" borderId="0" xfId="0" applyBorder="1"/>
    <xf numFmtId="0" fontId="18" fillId="0" borderId="0" xfId="0" applyFont="1"/>
    <xf numFmtId="0" fontId="17" fillId="0" borderId="0" xfId="0" applyFont="1"/>
    <xf numFmtId="0" fontId="18" fillId="0" borderId="0" xfId="0" applyFont="1" applyBorder="1"/>
    <xf numFmtId="0" fontId="29" fillId="0" borderId="0" xfId="0" applyFont="1"/>
    <xf numFmtId="0" fontId="17" fillId="0" borderId="0" xfId="0" applyFont="1" applyAlignment="1">
      <alignment wrapText="1"/>
    </xf>
    <xf numFmtId="0" fontId="18" fillId="0" borderId="0" xfId="0" applyFont="1" applyAlignment="1">
      <alignment horizontal="right"/>
    </xf>
    <xf numFmtId="0" fontId="67" fillId="0" borderId="34" xfId="8" applyFont="1" applyBorder="1"/>
    <xf numFmtId="0" fontId="102" fillId="0" borderId="0" xfId="8" applyFont="1" applyBorder="1"/>
    <xf numFmtId="0" fontId="67" fillId="0" borderId="33" xfId="8" applyFont="1" applyBorder="1" applyAlignment="1"/>
    <xf numFmtId="0" fontId="66" fillId="0" borderId="0" xfId="8" applyFont="1" applyBorder="1" applyAlignment="1">
      <alignment horizontal="right"/>
    </xf>
    <xf numFmtId="0" fontId="67" fillId="0" borderId="0" xfId="8" applyFont="1" applyBorder="1"/>
    <xf numFmtId="0" fontId="67" fillId="0" borderId="33" xfId="8" applyFont="1" applyBorder="1"/>
    <xf numFmtId="0" fontId="67" fillId="0" borderId="33" xfId="8" applyFont="1" applyFill="1" applyBorder="1" applyAlignment="1"/>
    <xf numFmtId="0" fontId="46" fillId="0" borderId="34" xfId="8" applyFont="1" applyFill="1" applyBorder="1" applyAlignment="1">
      <alignment vertical="top" wrapText="1"/>
    </xf>
    <xf numFmtId="0" fontId="67" fillId="0" borderId="33" xfId="8" applyFont="1" applyFill="1" applyBorder="1"/>
    <xf numFmtId="0" fontId="67" fillId="0" borderId="32" xfId="8" applyFont="1" applyFill="1" applyBorder="1" applyAlignment="1"/>
    <xf numFmtId="0" fontId="67" fillId="0" borderId="31" xfId="8" applyFont="1" applyFill="1" applyBorder="1"/>
    <xf numFmtId="0" fontId="18" fillId="0" borderId="32" xfId="8" applyFont="1" applyFill="1" applyBorder="1"/>
    <xf numFmtId="0" fontId="18" fillId="0" borderId="26" xfId="10" applyFont="1" applyBorder="1" applyAlignment="1">
      <alignment horizontal="right"/>
    </xf>
    <xf numFmtId="0" fontId="18" fillId="0" borderId="37" xfId="10" applyFont="1" applyFill="1" applyBorder="1"/>
    <xf numFmtId="0" fontId="18" fillId="0" borderId="35" xfId="10" applyFont="1" applyFill="1" applyBorder="1"/>
    <xf numFmtId="0" fontId="0" fillId="0" borderId="0" xfId="0"/>
    <xf numFmtId="0" fontId="0" fillId="0" borderId="0" xfId="0" applyBorder="1"/>
    <xf numFmtId="0" fontId="18" fillId="0" borderId="0" xfId="0" applyFont="1"/>
    <xf numFmtId="0" fontId="17" fillId="0" borderId="0" xfId="0" applyFont="1"/>
    <xf numFmtId="0" fontId="18" fillId="0" borderId="0" xfId="0" applyFont="1" applyBorder="1"/>
    <xf numFmtId="0" fontId="29" fillId="0" borderId="0" xfId="0" applyFont="1"/>
    <xf numFmtId="0" fontId="33" fillId="0" borderId="10" xfId="0" applyFont="1" applyBorder="1"/>
    <xf numFmtId="0" fontId="18" fillId="0" borderId="0" xfId="0" applyFont="1" applyFill="1" applyBorder="1"/>
    <xf numFmtId="0" fontId="18" fillId="0" borderId="0" xfId="0" applyFont="1" applyAlignment="1">
      <alignment horizontal="right"/>
    </xf>
    <xf numFmtId="14" fontId="40" fillId="0" borderId="0" xfId="0" applyNumberFormat="1" applyFont="1" applyFill="1" applyAlignment="1">
      <alignment horizontal="left"/>
    </xf>
    <xf numFmtId="0" fontId="49" fillId="4" borderId="1" xfId="1" applyBorder="1" applyAlignment="1">
      <alignment horizontal="center" wrapText="1"/>
    </xf>
    <xf numFmtId="0" fontId="49" fillId="4" borderId="1" xfId="1" applyBorder="1" applyAlignment="1">
      <alignment horizontal="center"/>
    </xf>
    <xf numFmtId="0" fontId="52" fillId="0" borderId="0" xfId="0" applyFont="1" applyAlignment="1">
      <alignment wrapText="1"/>
    </xf>
    <xf numFmtId="0" fontId="62" fillId="0" borderId="0" xfId="0" applyFont="1"/>
    <xf numFmtId="0" fontId="29" fillId="0" borderId="1" xfId="0" applyFont="1" applyFill="1" applyBorder="1"/>
    <xf numFmtId="0" fontId="67" fillId="0" borderId="34" xfId="8" applyFont="1" applyBorder="1"/>
    <xf numFmtId="0" fontId="102" fillId="0" borderId="0" xfId="8" applyFont="1" applyBorder="1"/>
    <xf numFmtId="0" fontId="67" fillId="0" borderId="33" xfId="8" applyFont="1" applyBorder="1" applyAlignment="1"/>
    <xf numFmtId="0" fontId="67" fillId="0" borderId="0" xfId="8" applyFont="1" applyBorder="1"/>
    <xf numFmtId="0" fontId="29" fillId="2" borderId="17" xfId="0" applyFont="1" applyFill="1" applyBorder="1"/>
    <xf numFmtId="0" fontId="77" fillId="0" borderId="1" xfId="0" applyFont="1" applyFill="1" applyBorder="1"/>
    <xf numFmtId="0" fontId="77" fillId="0" borderId="10" xfId="0" applyFont="1" applyFill="1" applyBorder="1" applyAlignment="1"/>
    <xf numFmtId="0" fontId="66" fillId="0" borderId="0" xfId="8" applyNumberFormat="1" applyFont="1" applyFill="1" applyBorder="1"/>
    <xf numFmtId="0" fontId="67" fillId="0" borderId="33" xfId="8" applyFont="1" applyBorder="1"/>
    <xf numFmtId="0" fontId="67" fillId="0" borderId="33" xfId="8" applyFont="1" applyFill="1" applyBorder="1" applyAlignment="1"/>
    <xf numFmtId="0" fontId="67" fillId="0" borderId="33" xfId="8" applyFont="1" applyFill="1" applyBorder="1"/>
    <xf numFmtId="0" fontId="67" fillId="0" borderId="31" xfId="8" applyFont="1" applyFill="1" applyBorder="1"/>
    <xf numFmtId="0" fontId="29" fillId="0" borderId="10" xfId="0" applyFont="1" applyBorder="1" applyAlignment="1">
      <alignment horizontal="left"/>
    </xf>
    <xf numFmtId="0" fontId="18" fillId="0" borderId="37" xfId="10" applyFont="1" applyFill="1" applyBorder="1"/>
    <xf numFmtId="0" fontId="18" fillId="0" borderId="35" xfId="10" applyFont="1" applyFill="1" applyBorder="1"/>
    <xf numFmtId="0" fontId="77" fillId="7" borderId="1" xfId="0" applyFont="1" applyFill="1" applyBorder="1" applyAlignment="1"/>
    <xf numFmtId="0" fontId="77" fillId="7" borderId="1" xfId="0" applyFont="1" applyFill="1" applyBorder="1"/>
    <xf numFmtId="0" fontId="77" fillId="0" borderId="1" xfId="0" applyFont="1" applyFill="1" applyBorder="1" applyAlignment="1"/>
    <xf numFmtId="0" fontId="62" fillId="0" borderId="0" xfId="0" applyFont="1" applyFill="1" applyBorder="1" applyAlignment="1"/>
    <xf numFmtId="0" fontId="60" fillId="0" borderId="0" xfId="0" applyFont="1" applyFill="1"/>
    <xf numFmtId="164" fontId="50" fillId="0" borderId="0" xfId="0" applyNumberFormat="1" applyFont="1" applyBorder="1" applyAlignment="1">
      <alignment horizontal="left" vertical="center" wrapText="1"/>
    </xf>
    <xf numFmtId="0" fontId="60" fillId="0" borderId="0" xfId="0" applyFont="1" applyBorder="1" applyAlignment="1">
      <alignment horizontal="center" vertical="center" wrapText="1"/>
    </xf>
    <xf numFmtId="164" fontId="81" fillId="0" borderId="0" xfId="0" applyNumberFormat="1" applyFont="1" applyFill="1" applyBorder="1" applyAlignment="1">
      <alignment horizontal="center" vertical="center" wrapText="1"/>
    </xf>
    <xf numFmtId="164" fontId="25" fillId="0" borderId="23" xfId="0" applyNumberFormat="1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wrapText="1"/>
    </xf>
    <xf numFmtId="164" fontId="25" fillId="14" borderId="23" xfId="0" applyNumberFormat="1" applyFont="1" applyFill="1" applyBorder="1" applyAlignment="1">
      <alignment horizontal="center" vertical="center" wrapText="1"/>
    </xf>
    <xf numFmtId="0" fontId="25" fillId="14" borderId="23" xfId="0" applyFont="1" applyFill="1" applyBorder="1" applyAlignment="1">
      <alignment horizontal="center" vertical="center" wrapText="1"/>
    </xf>
    <xf numFmtId="164" fontId="27" fillId="0" borderId="0" xfId="0" applyNumberFormat="1" applyFont="1" applyBorder="1" applyAlignment="1">
      <alignment horizontal="left" vertical="center" wrapText="1"/>
    </xf>
    <xf numFmtId="164" fontId="25" fillId="7" borderId="0" xfId="0" applyNumberFormat="1" applyFont="1" applyFill="1" applyBorder="1" applyAlignment="1">
      <alignment horizontal="center" vertical="center" wrapText="1"/>
    </xf>
    <xf numFmtId="164" fontId="25" fillId="14" borderId="1" xfId="0" applyNumberFormat="1" applyFont="1" applyFill="1" applyBorder="1" applyAlignment="1">
      <alignment horizontal="center" vertical="center" wrapText="1"/>
    </xf>
    <xf numFmtId="14" fontId="18" fillId="14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wrapText="1"/>
    </xf>
    <xf numFmtId="164" fontId="25" fillId="11" borderId="23" xfId="0" applyNumberFormat="1" applyFont="1" applyFill="1" applyBorder="1" applyAlignment="1">
      <alignment horizontal="center" vertical="center" wrapText="1"/>
    </xf>
    <xf numFmtId="0" fontId="25" fillId="11" borderId="23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0" xfId="0" applyFont="1" applyFill="1" applyBorder="1"/>
    <xf numFmtId="0" fontId="76" fillId="0" borderId="11" xfId="0" applyFont="1" applyFill="1" applyBorder="1"/>
    <xf numFmtId="0" fontId="18" fillId="0" borderId="9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0" fontId="29" fillId="0" borderId="15" xfId="0" applyFont="1" applyFill="1" applyBorder="1"/>
    <xf numFmtId="0" fontId="18" fillId="7" borderId="1" xfId="0" applyFont="1" applyFill="1" applyBorder="1" applyAlignment="1">
      <alignment horizontal="center"/>
    </xf>
    <xf numFmtId="0" fontId="18" fillId="7" borderId="10" xfId="0" applyFont="1" applyFill="1" applyBorder="1"/>
    <xf numFmtId="0" fontId="18" fillId="7" borderId="9" xfId="0" applyFont="1" applyFill="1" applyBorder="1"/>
    <xf numFmtId="0" fontId="18" fillId="7" borderId="10" xfId="0" applyFont="1" applyFill="1" applyBorder="1" applyAlignment="1">
      <alignment horizontal="left"/>
    </xf>
    <xf numFmtId="0" fontId="18" fillId="7" borderId="11" xfId="0" applyFont="1" applyFill="1" applyBorder="1"/>
    <xf numFmtId="1" fontId="18" fillId="0" borderId="26" xfId="4" applyNumberFormat="1" applyFont="1" applyBorder="1" applyAlignment="1">
      <alignment horizontal="left"/>
    </xf>
    <xf numFmtId="0" fontId="12" fillId="7" borderId="9" xfId="0" applyFont="1" applyFill="1" applyBorder="1"/>
    <xf numFmtId="1" fontId="29" fillId="0" borderId="23" xfId="0" applyNumberFormat="1" applyFont="1" applyFill="1" applyBorder="1" applyAlignment="1">
      <alignment horizontal="left"/>
    </xf>
    <xf numFmtId="1" fontId="18" fillId="0" borderId="25" xfId="4" applyNumberFormat="1" applyFont="1" applyBorder="1" applyAlignment="1">
      <alignment horizontal="left"/>
    </xf>
    <xf numFmtId="1" fontId="103" fillId="7" borderId="10" xfId="4" applyNumberFormat="1" applyFont="1" applyFill="1" applyBorder="1" applyAlignment="1">
      <alignment horizontal="left"/>
    </xf>
    <xf numFmtId="1" fontId="49" fillId="4" borderId="14" xfId="1" applyNumberFormat="1" applyBorder="1" applyAlignment="1">
      <alignment horizontal="left" wrapText="1"/>
    </xf>
    <xf numFmtId="1" fontId="18" fillId="0" borderId="0" xfId="0" quotePrefix="1" applyNumberFormat="1" applyFont="1" applyAlignment="1">
      <alignment horizontal="left" wrapText="1"/>
    </xf>
    <xf numFmtId="1" fontId="18" fillId="0" borderId="0" xfId="0" applyNumberFormat="1" applyFont="1" applyAlignment="1">
      <alignment horizontal="left" wrapText="1"/>
    </xf>
    <xf numFmtId="1" fontId="12" fillId="0" borderId="0" xfId="4" applyNumberFormat="1" applyAlignment="1">
      <alignment horizontal="left"/>
    </xf>
    <xf numFmtId="1" fontId="0" fillId="0" borderId="0" xfId="0" applyNumberFormat="1" applyAlignment="1">
      <alignment horizontal="left"/>
    </xf>
    <xf numFmtId="0" fontId="82" fillId="0" borderId="1" xfId="0" applyFont="1" applyFill="1" applyBorder="1" applyAlignment="1">
      <alignment horizontal="left"/>
    </xf>
    <xf numFmtId="0" fontId="0" fillId="7" borderId="11" xfId="0" applyFill="1" applyBorder="1"/>
    <xf numFmtId="1" fontId="20" fillId="0" borderId="0" xfId="0" applyNumberFormat="1" applyFont="1" applyFill="1" applyAlignment="1">
      <alignment horizontal="left"/>
    </xf>
    <xf numFmtId="0" fontId="25" fillId="7" borderId="10" xfId="0" applyFont="1" applyFill="1" applyBorder="1" applyAlignment="1">
      <alignment horizontal="left"/>
    </xf>
    <xf numFmtId="14" fontId="29" fillId="0" borderId="10" xfId="0" applyNumberFormat="1" applyFont="1" applyFill="1" applyBorder="1" applyAlignment="1">
      <alignment horizontal="left"/>
    </xf>
    <xf numFmtId="1" fontId="25" fillId="7" borderId="10" xfId="0" applyNumberFormat="1" applyFont="1" applyFill="1" applyBorder="1" applyAlignment="1">
      <alignment horizontal="left"/>
    </xf>
    <xf numFmtId="1" fontId="50" fillId="0" borderId="23" xfId="0" applyNumberFormat="1" applyFont="1" applyFill="1" applyBorder="1" applyAlignment="1">
      <alignment horizontal="left"/>
    </xf>
    <xf numFmtId="1" fontId="82" fillId="0" borderId="1" xfId="0" applyNumberFormat="1" applyFont="1" applyFill="1" applyBorder="1" applyAlignment="1">
      <alignment horizontal="left"/>
    </xf>
    <xf numFmtId="1" fontId="29" fillId="0" borderId="0" xfId="0" applyNumberFormat="1" applyFont="1" applyFill="1" applyBorder="1" applyAlignment="1">
      <alignment horizontal="left" wrapText="1"/>
    </xf>
    <xf numFmtId="1" fontId="17" fillId="0" borderId="10" xfId="0" applyNumberFormat="1" applyFont="1" applyBorder="1" applyAlignment="1">
      <alignment horizontal="left"/>
    </xf>
    <xf numFmtId="0" fontId="103" fillId="0" borderId="10" xfId="4" applyFont="1" applyFill="1" applyBorder="1"/>
    <xf numFmtId="1" fontId="18" fillId="7" borderId="10" xfId="0" applyNumberFormat="1" applyFont="1" applyFill="1" applyBorder="1" applyAlignment="1">
      <alignment horizontal="left"/>
    </xf>
    <xf numFmtId="0" fontId="25" fillId="7" borderId="11" xfId="0" applyFont="1" applyFill="1" applyBorder="1"/>
    <xf numFmtId="0" fontId="25" fillId="7" borderId="1" xfId="0" applyFont="1" applyFill="1" applyBorder="1" applyAlignment="1">
      <alignment horizontal="center"/>
    </xf>
    <xf numFmtId="1" fontId="29" fillId="0" borderId="1" xfId="0" applyNumberFormat="1" applyFont="1" applyFill="1" applyBorder="1" applyAlignment="1">
      <alignment horizontal="left"/>
    </xf>
    <xf numFmtId="1" fontId="18" fillId="0" borderId="21" xfId="4" applyNumberFormat="1" applyFont="1" applyBorder="1" applyAlignment="1">
      <alignment horizontal="left"/>
    </xf>
    <xf numFmtId="1" fontId="51" fillId="0" borderId="0" xfId="0" applyNumberFormat="1" applyFont="1" applyAlignment="1">
      <alignment horizontal="left" wrapText="1"/>
    </xf>
    <xf numFmtId="1" fontId="50" fillId="0" borderId="1" xfId="0" applyNumberFormat="1" applyFont="1" applyFill="1" applyBorder="1" applyAlignment="1">
      <alignment horizontal="left"/>
    </xf>
    <xf numFmtId="0" fontId="25" fillId="7" borderId="9" xfId="0" applyFont="1" applyFill="1" applyBorder="1"/>
    <xf numFmtId="1" fontId="29" fillId="7" borderId="1" xfId="0" applyNumberFormat="1" applyFont="1" applyFill="1" applyBorder="1" applyAlignment="1">
      <alignment horizontal="left"/>
    </xf>
    <xf numFmtId="1" fontId="29" fillId="7" borderId="24" xfId="0" applyNumberFormat="1" applyFont="1" applyFill="1" applyBorder="1" applyAlignment="1">
      <alignment horizontal="left"/>
    </xf>
    <xf numFmtId="1" fontId="29" fillId="0" borderId="17" xfId="0" applyNumberFormat="1" applyFont="1" applyBorder="1" applyAlignment="1">
      <alignment horizontal="left"/>
    </xf>
    <xf numFmtId="1" fontId="24" fillId="0" borderId="0" xfId="5" applyNumberFormat="1" applyAlignment="1">
      <alignment horizontal="left"/>
    </xf>
    <xf numFmtId="1" fontId="25" fillId="0" borderId="8" xfId="0" applyNumberFormat="1" applyFont="1" applyBorder="1" applyAlignment="1">
      <alignment horizontal="left"/>
    </xf>
    <xf numFmtId="0" fontId="25" fillId="7" borderId="0" xfId="0" applyFont="1" applyFill="1"/>
    <xf numFmtId="1" fontId="29" fillId="0" borderId="0" xfId="0" applyNumberFormat="1" applyFont="1" applyAlignment="1">
      <alignment horizontal="left" wrapText="1"/>
    </xf>
    <xf numFmtId="1" fontId="18" fillId="0" borderId="0" xfId="0" applyNumberFormat="1" applyFont="1" applyAlignment="1">
      <alignment horizontal="left"/>
    </xf>
    <xf numFmtId="1" fontId="30" fillId="0" borderId="0" xfId="0" applyNumberFormat="1" applyFont="1" applyAlignment="1">
      <alignment horizontal="left" wrapText="1"/>
    </xf>
    <xf numFmtId="0" fontId="25" fillId="7" borderId="10" xfId="0" applyFont="1" applyFill="1" applyBorder="1"/>
    <xf numFmtId="1" fontId="17" fillId="0" borderId="21" xfId="4" applyNumberFormat="1" applyFont="1" applyBorder="1" applyAlignment="1">
      <alignment horizontal="left"/>
    </xf>
    <xf numFmtId="1" fontId="18" fillId="0" borderId="26" xfId="17" applyNumberFormat="1" applyFont="1" applyBorder="1" applyAlignment="1">
      <alignment horizontal="left"/>
    </xf>
    <xf numFmtId="0" fontId="25" fillId="7" borderId="9" xfId="0" applyFont="1" applyFill="1" applyBorder="1" applyAlignment="1">
      <alignment horizontal="left"/>
    </xf>
    <xf numFmtId="0" fontId="12" fillId="7" borderId="11" xfId="0" applyFont="1" applyFill="1" applyBorder="1"/>
    <xf numFmtId="1" fontId="17" fillId="0" borderId="0" xfId="4" applyNumberFormat="1" applyFont="1" applyAlignment="1">
      <alignment horizontal="left" wrapText="1"/>
    </xf>
    <xf numFmtId="0" fontId="103" fillId="7" borderId="10" xfId="4" applyFont="1" applyFill="1" applyBorder="1"/>
    <xf numFmtId="0" fontId="18" fillId="0" borderId="1" xfId="0" applyFont="1" applyFill="1" applyBorder="1" applyAlignment="1"/>
    <xf numFmtId="0" fontId="18" fillId="0" borderId="1" xfId="0" applyFont="1" applyFill="1" applyBorder="1" applyAlignment="1">
      <alignment horizontal="left"/>
    </xf>
    <xf numFmtId="0" fontId="18" fillId="0" borderId="27" xfId="0" applyFont="1" applyFill="1" applyBorder="1"/>
    <xf numFmtId="0" fontId="18" fillId="0" borderId="15" xfId="0" applyFont="1" applyFill="1" applyBorder="1" applyAlignment="1">
      <alignment horizontal="center"/>
    </xf>
    <xf numFmtId="0" fontId="18" fillId="0" borderId="16" xfId="0" applyFont="1" applyFill="1" applyBorder="1" applyAlignment="1">
      <alignment horizontal="left"/>
    </xf>
    <xf numFmtId="0" fontId="18" fillId="0" borderId="17" xfId="0" applyFont="1" applyFill="1" applyBorder="1"/>
    <xf numFmtId="0" fontId="25" fillId="0" borderId="15" xfId="0" applyFont="1" applyFill="1" applyBorder="1"/>
    <xf numFmtId="0" fontId="25" fillId="0" borderId="16" xfId="0" applyFont="1" applyFill="1" applyBorder="1" applyAlignment="1">
      <alignment horizontal="left"/>
    </xf>
    <xf numFmtId="0" fontId="25" fillId="0" borderId="17" xfId="0" applyFont="1" applyFill="1" applyBorder="1"/>
    <xf numFmtId="0" fontId="25" fillId="0" borderId="27" xfId="0" applyFont="1" applyFill="1" applyBorder="1"/>
    <xf numFmtId="0" fontId="25" fillId="0" borderId="16" xfId="0" applyFont="1" applyFill="1" applyBorder="1"/>
    <xf numFmtId="0" fontId="25" fillId="0" borderId="1" xfId="0" applyFont="1" applyFill="1" applyBorder="1"/>
    <xf numFmtId="0" fontId="33" fillId="0" borderId="29" xfId="0" applyFont="1" applyFill="1" applyBorder="1"/>
    <xf numFmtId="0" fontId="25" fillId="0" borderId="23" xfId="0" applyFont="1" applyFill="1" applyBorder="1"/>
    <xf numFmtId="0" fontId="25" fillId="0" borderId="8" xfId="0" applyFont="1" applyFill="1" applyBorder="1"/>
    <xf numFmtId="0" fontId="25" fillId="0" borderId="24" xfId="0" applyFont="1" applyFill="1" applyBorder="1" applyAlignment="1">
      <alignment horizontal="left"/>
    </xf>
    <xf numFmtId="0" fontId="25" fillId="0" borderId="29" xfId="0" applyFont="1" applyFill="1" applyBorder="1"/>
    <xf numFmtId="0" fontId="25" fillId="0" borderId="24" xfId="0" applyFont="1" applyFill="1" applyBorder="1"/>
    <xf numFmtId="0" fontId="33" fillId="0" borderId="8" xfId="0" applyFont="1" applyFill="1" applyBorder="1"/>
    <xf numFmtId="0" fontId="25" fillId="0" borderId="8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left"/>
    </xf>
    <xf numFmtId="0" fontId="50" fillId="0" borderId="10" xfId="0" applyFont="1" applyBorder="1" applyAlignment="1">
      <alignment horizontal="left"/>
    </xf>
    <xf numFmtId="0" fontId="50" fillId="7" borderId="10" xfId="0" applyFont="1" applyFill="1" applyBorder="1" applyAlignment="1">
      <alignment horizontal="left"/>
    </xf>
    <xf numFmtId="0" fontId="18" fillId="0" borderId="1" xfId="4" applyFont="1" applyFill="1" applyBorder="1" applyAlignment="1"/>
    <xf numFmtId="0" fontId="18" fillId="0" borderId="10" xfId="4" applyFont="1" applyFill="1" applyBorder="1"/>
    <xf numFmtId="0" fontId="18" fillId="0" borderId="9" xfId="4" applyFont="1" applyFill="1" applyBorder="1"/>
    <xf numFmtId="0" fontId="18" fillId="0" borderId="11" xfId="4" applyFont="1" applyFill="1" applyBorder="1"/>
    <xf numFmtId="0" fontId="18" fillId="0" borderId="29" xfId="0" applyFont="1" applyFill="1" applyBorder="1"/>
    <xf numFmtId="1" fontId="18" fillId="0" borderId="0" xfId="0" applyNumberFormat="1" applyFont="1"/>
    <xf numFmtId="1" fontId="18" fillId="0" borderId="0" xfId="0" applyNumberFormat="1" applyFont="1" applyAlignment="1">
      <alignment wrapText="1"/>
    </xf>
    <xf numFmtId="1" fontId="34" fillId="0" borderId="0" xfId="0" applyNumberFormat="1" applyFont="1" applyAlignment="1">
      <alignment wrapText="1"/>
    </xf>
    <xf numFmtId="1" fontId="34" fillId="0" borderId="0" xfId="0" applyNumberFormat="1" applyFont="1"/>
    <xf numFmtId="1" fontId="30" fillId="0" borderId="0" xfId="0" applyNumberFormat="1" applyFont="1" applyAlignment="1">
      <alignment wrapText="1"/>
    </xf>
    <xf numFmtId="1" fontId="30" fillId="0" borderId="0" xfId="0" applyNumberFormat="1" applyFont="1"/>
    <xf numFmtId="1" fontId="29" fillId="0" borderId="0" xfId="0" applyNumberFormat="1" applyFont="1"/>
    <xf numFmtId="1" fontId="20" fillId="0" borderId="0" xfId="0" applyNumberFormat="1" applyFont="1" applyFill="1"/>
    <xf numFmtId="1" fontId="18" fillId="0" borderId="0" xfId="0" applyNumberFormat="1" applyFont="1" applyFill="1" applyAlignment="1"/>
    <xf numFmtId="1" fontId="20" fillId="0" borderId="0" xfId="0" applyNumberFormat="1" applyFont="1" applyFill="1" applyBorder="1" applyAlignment="1">
      <alignment vertical="top"/>
    </xf>
    <xf numFmtId="1" fontId="40" fillId="0" borderId="0" xfId="0" applyNumberFormat="1" applyFont="1"/>
    <xf numFmtId="1" fontId="18" fillId="0" borderId="0" xfId="0" applyNumberFormat="1" applyFont="1" applyAlignment="1"/>
    <xf numFmtId="1" fontId="17" fillId="0" borderId="1" xfId="0" applyNumberFormat="1" applyFont="1" applyBorder="1" applyAlignment="1"/>
    <xf numFmtId="1" fontId="17" fillId="0" borderId="10" xfId="0" applyNumberFormat="1" applyFont="1" applyBorder="1"/>
    <xf numFmtId="1" fontId="18" fillId="0" borderId="1" xfId="0" applyNumberFormat="1" applyFont="1" applyFill="1" applyBorder="1"/>
    <xf numFmtId="1" fontId="18" fillId="0" borderId="10" xfId="0" applyNumberFormat="1" applyFont="1" applyFill="1" applyBorder="1" applyAlignment="1">
      <alignment horizontal="left"/>
    </xf>
    <xf numFmtId="1" fontId="18" fillId="0" borderId="0" xfId="0" applyNumberFormat="1" applyFont="1" applyFill="1" applyBorder="1" applyAlignment="1"/>
    <xf numFmtId="1" fontId="18" fillId="0" borderId="0" xfId="0" applyNumberFormat="1" applyFont="1" applyFill="1" applyBorder="1"/>
    <xf numFmtId="1" fontId="18" fillId="0" borderId="0" xfId="0" applyNumberFormat="1" applyFont="1" applyFill="1" applyBorder="1" applyAlignment="1">
      <alignment horizontal="left"/>
    </xf>
    <xf numFmtId="1" fontId="0" fillId="0" borderId="0" xfId="0" applyNumberFormat="1"/>
    <xf numFmtId="1" fontId="49" fillId="4" borderId="1" xfId="1" applyNumberFormat="1" applyBorder="1"/>
    <xf numFmtId="1" fontId="33" fillId="0" borderId="10" xfId="0" applyNumberFormat="1" applyFont="1" applyBorder="1"/>
    <xf numFmtId="1" fontId="82" fillId="0" borderId="1" xfId="0" applyNumberFormat="1" applyFont="1" applyFill="1" applyBorder="1"/>
    <xf numFmtId="1" fontId="29" fillId="0" borderId="1" xfId="0" applyNumberFormat="1" applyFont="1" applyFill="1" applyBorder="1"/>
    <xf numFmtId="1" fontId="50" fillId="0" borderId="1" xfId="0" applyNumberFormat="1" applyFont="1" applyFill="1" applyBorder="1"/>
    <xf numFmtId="1" fontId="71" fillId="0" borderId="0" xfId="0" applyNumberFormat="1" applyFont="1"/>
    <xf numFmtId="1" fontId="20" fillId="0" borderId="0" xfId="0" applyNumberFormat="1" applyFont="1" applyAlignment="1">
      <alignment wrapText="1"/>
    </xf>
    <xf numFmtId="1" fontId="56" fillId="0" borderId="0" xfId="0" applyNumberFormat="1" applyFont="1" applyAlignment="1">
      <alignment wrapText="1"/>
    </xf>
    <xf numFmtId="1" fontId="51" fillId="0" borderId="0" xfId="0" applyNumberFormat="1" applyFont="1" applyBorder="1" applyAlignment="1"/>
    <xf numFmtId="1" fontId="17" fillId="0" borderId="0" xfId="0" applyNumberFormat="1" applyFont="1" applyAlignment="1">
      <alignment wrapText="1"/>
    </xf>
    <xf numFmtId="1" fontId="17" fillId="0" borderId="0" xfId="0" applyNumberFormat="1" applyFont="1"/>
    <xf numFmtId="1" fontId="46" fillId="0" borderId="34" xfId="8" applyNumberFormat="1" applyFont="1" applyFill="1" applyBorder="1" applyAlignment="1">
      <alignment vertical="top" wrapText="1"/>
    </xf>
    <xf numFmtId="1" fontId="67" fillId="0" borderId="32" xfId="8" applyNumberFormat="1" applyFont="1" applyFill="1" applyBorder="1" applyAlignment="1"/>
    <xf numFmtId="1" fontId="18" fillId="0" borderId="26" xfId="10" applyNumberFormat="1" applyFont="1" applyBorder="1" applyAlignment="1">
      <alignment horizontal="right"/>
    </xf>
    <xf numFmtId="1" fontId="18" fillId="0" borderId="32" xfId="8" applyNumberFormat="1" applyFont="1" applyFill="1" applyBorder="1"/>
    <xf numFmtId="1" fontId="18" fillId="0" borderId="32" xfId="8" applyNumberFormat="1" applyFont="1" applyBorder="1"/>
    <xf numFmtId="1" fontId="18" fillId="0" borderId="0" xfId="8" applyNumberFormat="1" applyFont="1" applyFill="1" applyBorder="1"/>
    <xf numFmtId="1" fontId="67" fillId="0" borderId="0" xfId="8" applyNumberFormat="1" applyFont="1" applyBorder="1"/>
    <xf numFmtId="1" fontId="66" fillId="0" borderId="0" xfId="8" applyNumberFormat="1" applyFont="1" applyBorder="1" applyAlignment="1">
      <alignment horizontal="right"/>
    </xf>
    <xf numFmtId="0" fontId="25" fillId="0" borderId="9" xfId="0" applyFont="1" applyFill="1" applyBorder="1" applyAlignment="1">
      <alignment horizontal="left"/>
    </xf>
    <xf numFmtId="0" fontId="18" fillId="0" borderId="24" xfId="0" applyFont="1" applyFill="1" applyBorder="1"/>
    <xf numFmtId="0" fontId="18" fillId="0" borderId="8" xfId="0" applyFont="1" applyFill="1" applyBorder="1"/>
    <xf numFmtId="0" fontId="18" fillId="0" borderId="29" xfId="4" applyFont="1" applyFill="1" applyBorder="1"/>
    <xf numFmtId="16" fontId="50" fillId="0" borderId="1" xfId="0" applyNumberFormat="1" applyFont="1" applyFill="1" applyBorder="1" applyAlignment="1">
      <alignment horizontal="left"/>
    </xf>
    <xf numFmtId="16" fontId="33" fillId="7" borderId="1" xfId="0" applyNumberFormat="1" applyFont="1" applyFill="1" applyBorder="1" applyAlignment="1">
      <alignment horizontal="left"/>
    </xf>
    <xf numFmtId="16" fontId="29" fillId="7" borderId="0" xfId="0" applyNumberFormat="1" applyFont="1" applyFill="1" applyBorder="1" applyAlignment="1">
      <alignment horizontal="left"/>
    </xf>
    <xf numFmtId="0" fontId="33" fillId="7" borderId="1" xfId="0" applyFont="1" applyFill="1" applyBorder="1"/>
    <xf numFmtId="0" fontId="104" fillId="0" borderId="10" xfId="0" applyFont="1" applyBorder="1" applyAlignment="1">
      <alignment horizontal="left"/>
    </xf>
    <xf numFmtId="0" fontId="104" fillId="0" borderId="1" xfId="0" applyFont="1" applyBorder="1" applyAlignment="1">
      <alignment horizontal="left"/>
    </xf>
    <xf numFmtId="0" fontId="105" fillId="0" borderId="0" xfId="0" applyFont="1" applyBorder="1" applyAlignment="1"/>
    <xf numFmtId="0" fontId="62" fillId="0" borderId="31" xfId="10" applyFont="1" applyFill="1" applyBorder="1" applyAlignment="1">
      <alignment wrapText="1"/>
    </xf>
    <xf numFmtId="0" fontId="18" fillId="7" borderId="31" xfId="10" applyFont="1" applyFill="1" applyBorder="1"/>
    <xf numFmtId="0" fontId="62" fillId="7" borderId="31" xfId="10" applyFont="1" applyFill="1" applyBorder="1"/>
    <xf numFmtId="0" fontId="20" fillId="0" borderId="0" xfId="0" applyFont="1" applyBorder="1" applyAlignment="1">
      <alignment wrapText="1"/>
    </xf>
    <xf numFmtId="0" fontId="49" fillId="7" borderId="0" xfId="1" applyFill="1" applyBorder="1" applyAlignment="1">
      <alignment horizontal="center"/>
    </xf>
    <xf numFmtId="0" fontId="104" fillId="7" borderId="10" xfId="0" applyFont="1" applyFill="1" applyBorder="1"/>
    <xf numFmtId="0" fontId="106" fillId="0" borderId="0" xfId="0" applyFont="1" applyFill="1" applyBorder="1"/>
    <xf numFmtId="0" fontId="104" fillId="0" borderId="1" xfId="0" applyFont="1" applyFill="1" applyBorder="1"/>
    <xf numFmtId="0" fontId="104" fillId="0" borderId="0" xfId="0" applyFont="1" applyFill="1" applyBorder="1"/>
    <xf numFmtId="0" fontId="18" fillId="0" borderId="26" xfId="4" applyFont="1" applyFill="1" applyBorder="1"/>
    <xf numFmtId="0" fontId="18" fillId="0" borderId="26" xfId="4" applyFont="1" applyFill="1" applyBorder="1" applyAlignment="1">
      <alignment horizontal="left"/>
    </xf>
    <xf numFmtId="0" fontId="18" fillId="0" borderId="21" xfId="4" applyFont="1" applyFill="1" applyBorder="1" applyAlignment="1">
      <alignment horizontal="left"/>
    </xf>
    <xf numFmtId="0" fontId="49" fillId="7" borderId="1" xfId="1" applyFill="1" applyBorder="1" applyAlignment="1">
      <alignment horizontal="center" wrapText="1"/>
    </xf>
    <xf numFmtId="0" fontId="104" fillId="7" borderId="24" xfId="0" applyFont="1" applyFill="1" applyBorder="1"/>
    <xf numFmtId="0" fontId="104" fillId="7" borderId="1" xfId="0" applyFont="1" applyFill="1" applyBorder="1"/>
    <xf numFmtId="0" fontId="29" fillId="15" borderId="10" xfId="4" applyFont="1" applyFill="1" applyBorder="1"/>
    <xf numFmtId="0" fontId="29" fillId="15" borderId="1" xfId="4" applyFont="1" applyFill="1" applyBorder="1"/>
    <xf numFmtId="1" fontId="29" fillId="15" borderId="1" xfId="0" applyNumberFormat="1" applyFont="1" applyFill="1" applyBorder="1" applyAlignment="1">
      <alignment horizontal="left"/>
    </xf>
    <xf numFmtId="14" fontId="29" fillId="15" borderId="10" xfId="0" applyNumberFormat="1" applyFont="1" applyFill="1" applyBorder="1" applyAlignment="1">
      <alignment horizontal="left"/>
    </xf>
    <xf numFmtId="49" fontId="33" fillId="0" borderId="0" xfId="0" applyNumberFormat="1" applyFont="1" applyBorder="1"/>
    <xf numFmtId="49" fontId="18" fillId="0" borderId="0" xfId="0" applyNumberFormat="1" applyFont="1"/>
    <xf numFmtId="49" fontId="15" fillId="0" borderId="0" xfId="0" applyNumberFormat="1" applyFont="1"/>
    <xf numFmtId="1" fontId="29" fillId="15" borderId="10" xfId="0" applyNumberFormat="1" applyFont="1" applyFill="1" applyBorder="1" applyAlignment="1">
      <alignment horizontal="left"/>
    </xf>
    <xf numFmtId="0" fontId="18" fillId="15" borderId="1" xfId="4" applyFont="1" applyFill="1" applyBorder="1" applyAlignment="1"/>
    <xf numFmtId="0" fontId="18" fillId="15" borderId="10" xfId="4" applyFont="1" applyFill="1" applyBorder="1"/>
    <xf numFmtId="0" fontId="18" fillId="15" borderId="9" xfId="4" applyFont="1" applyFill="1" applyBorder="1"/>
    <xf numFmtId="0" fontId="18" fillId="15" borderId="11" xfId="4" applyFont="1" applyFill="1" applyBorder="1"/>
    <xf numFmtId="0" fontId="29" fillId="15" borderId="10" xfId="0" applyFont="1" applyFill="1" applyBorder="1" applyAlignment="1">
      <alignment horizontal="left"/>
    </xf>
    <xf numFmtId="49" fontId="49" fillId="0" borderId="0" xfId="1" applyNumberFormat="1" applyFill="1" applyBorder="1" applyAlignment="1">
      <alignment horizontal="center"/>
    </xf>
    <xf numFmtId="0" fontId="77" fillId="15" borderId="10" xfId="0" applyFont="1" applyFill="1" applyBorder="1" applyAlignment="1"/>
    <xf numFmtId="0" fontId="77" fillId="15" borderId="1" xfId="0" applyFont="1" applyFill="1" applyBorder="1" applyAlignment="1"/>
    <xf numFmtId="0" fontId="18" fillId="0" borderId="21" xfId="17" applyFont="1" applyFill="1" applyBorder="1"/>
    <xf numFmtId="0" fontId="18" fillId="0" borderId="26" xfId="0" applyFont="1" applyFill="1" applyBorder="1" applyAlignment="1">
      <alignment horizontal="left"/>
    </xf>
    <xf numFmtId="0" fontId="18" fillId="0" borderId="21" xfId="0" applyFont="1" applyFill="1" applyBorder="1" applyAlignment="1">
      <alignment horizontal="left"/>
    </xf>
    <xf numFmtId="0" fontId="18" fillId="0" borderId="26" xfId="17" applyFont="1" applyFill="1" applyBorder="1"/>
    <xf numFmtId="14" fontId="40" fillId="15" borderId="0" xfId="0" applyNumberFormat="1" applyFont="1" applyFill="1" applyAlignment="1">
      <alignment horizontal="left"/>
    </xf>
    <xf numFmtId="0" fontId="104" fillId="15" borderId="11" xfId="0" applyFont="1" applyFill="1" applyBorder="1"/>
    <xf numFmtId="0" fontId="76" fillId="15" borderId="11" xfId="0" applyFont="1" applyFill="1" applyBorder="1"/>
    <xf numFmtId="0" fontId="50" fillId="15" borderId="11" xfId="0" applyFont="1" applyFill="1" applyBorder="1"/>
    <xf numFmtId="0" fontId="29" fillId="15" borderId="11" xfId="0" applyFont="1" applyFill="1" applyBorder="1" applyAlignment="1"/>
    <xf numFmtId="0" fontId="29" fillId="15" borderId="1" xfId="0" applyFont="1" applyFill="1" applyBorder="1" applyAlignment="1"/>
    <xf numFmtId="0" fontId="50" fillId="15" borderId="11" xfId="0" applyFont="1" applyFill="1" applyBorder="1" applyAlignment="1"/>
    <xf numFmtId="0" fontId="49" fillId="15" borderId="1" xfId="1" applyFill="1" applyBorder="1" applyAlignment="1">
      <alignment horizontal="center" wrapText="1"/>
    </xf>
    <xf numFmtId="0" fontId="107" fillId="15" borderId="0" xfId="0" applyFont="1" applyFill="1" applyAlignment="1">
      <alignment wrapText="1"/>
    </xf>
    <xf numFmtId="0" fontId="104" fillId="15" borderId="1" xfId="0" applyFont="1" applyFill="1" applyBorder="1"/>
    <xf numFmtId="1" fontId="108" fillId="15" borderId="1" xfId="4" applyNumberFormat="1" applyFont="1" applyFill="1" applyBorder="1" applyAlignment="1"/>
    <xf numFmtId="1" fontId="108" fillId="15" borderId="10" xfId="4" applyNumberFormat="1" applyFont="1" applyFill="1" applyBorder="1"/>
    <xf numFmtId="0" fontId="108" fillId="15" borderId="9" xfId="4" applyFont="1" applyFill="1" applyBorder="1"/>
    <xf numFmtId="0" fontId="108" fillId="15" borderId="10" xfId="4" applyFont="1" applyFill="1" applyBorder="1"/>
    <xf numFmtId="0" fontId="108" fillId="15" borderId="11" xfId="4" applyFont="1" applyFill="1" applyBorder="1"/>
    <xf numFmtId="14" fontId="109" fillId="15" borderId="10" xfId="0" applyNumberFormat="1" applyFont="1" applyFill="1" applyBorder="1" applyAlignment="1">
      <alignment horizontal="left"/>
    </xf>
    <xf numFmtId="1" fontId="109" fillId="15" borderId="10" xfId="0" applyNumberFormat="1" applyFont="1" applyFill="1" applyBorder="1" applyAlignment="1">
      <alignment horizontal="left"/>
    </xf>
    <xf numFmtId="0" fontId="18" fillId="15" borderId="9" xfId="0" applyFont="1" applyFill="1" applyBorder="1"/>
    <xf numFmtId="0" fontId="18" fillId="15" borderId="10" xfId="0" applyFont="1" applyFill="1" applyBorder="1" applyAlignment="1">
      <alignment horizontal="left"/>
    </xf>
    <xf numFmtId="0" fontId="18" fillId="15" borderId="11" xfId="0" applyFont="1" applyFill="1" applyBorder="1"/>
    <xf numFmtId="0" fontId="18" fillId="15" borderId="10" xfId="0" applyFont="1" applyFill="1" applyBorder="1"/>
    <xf numFmtId="1" fontId="108" fillId="15" borderId="1" xfId="0" applyNumberFormat="1" applyFont="1" applyFill="1" applyBorder="1"/>
    <xf numFmtId="1" fontId="108" fillId="15" borderId="10" xfId="0" applyNumberFormat="1" applyFont="1" applyFill="1" applyBorder="1" applyAlignment="1">
      <alignment horizontal="left"/>
    </xf>
    <xf numFmtId="0" fontId="108" fillId="15" borderId="9" xfId="0" applyFont="1" applyFill="1" applyBorder="1"/>
    <xf numFmtId="0" fontId="108" fillId="15" borderId="10" xfId="0" applyFont="1" applyFill="1" applyBorder="1" applyAlignment="1">
      <alignment horizontal="left"/>
    </xf>
    <xf numFmtId="0" fontId="108" fillId="15" borderId="11" xfId="0" applyFont="1" applyFill="1" applyBorder="1"/>
    <xf numFmtId="0" fontId="108" fillId="15" borderId="10" xfId="0" applyFont="1" applyFill="1" applyBorder="1"/>
    <xf numFmtId="1" fontId="110" fillId="15" borderId="10" xfId="0" applyNumberFormat="1" applyFont="1" applyFill="1" applyBorder="1" applyAlignment="1">
      <alignment horizontal="left"/>
    </xf>
    <xf numFmtId="1" fontId="111" fillId="15" borderId="1" xfId="0" applyNumberFormat="1" applyFont="1" applyFill="1" applyBorder="1" applyAlignment="1">
      <alignment horizontal="left"/>
    </xf>
    <xf numFmtId="0" fontId="109" fillId="15" borderId="10" xfId="0" applyFont="1" applyFill="1" applyBorder="1" applyAlignment="1">
      <alignment horizontal="left"/>
    </xf>
    <xf numFmtId="0" fontId="109" fillId="15" borderId="10" xfId="0" applyFont="1" applyFill="1" applyBorder="1"/>
    <xf numFmtId="1" fontId="110" fillId="15" borderId="1" xfId="0" applyNumberFormat="1" applyFont="1" applyFill="1" applyBorder="1"/>
    <xf numFmtId="1" fontId="111" fillId="15" borderId="1" xfId="0" applyNumberFormat="1" applyFont="1" applyFill="1" applyBorder="1"/>
    <xf numFmtId="1" fontId="110" fillId="15" borderId="10" xfId="0" applyNumberFormat="1" applyFont="1" applyFill="1" applyBorder="1"/>
    <xf numFmtId="16" fontId="109" fillId="15" borderId="1" xfId="0" applyNumberFormat="1" applyFont="1" applyFill="1" applyBorder="1" applyAlignment="1">
      <alignment horizontal="left"/>
    </xf>
    <xf numFmtId="1" fontId="109" fillId="15" borderId="1" xfId="0" applyNumberFormat="1" applyFont="1" applyFill="1" applyBorder="1"/>
    <xf numFmtId="1" fontId="112" fillId="15" borderId="1" xfId="0" applyNumberFormat="1" applyFont="1" applyFill="1" applyBorder="1" applyAlignment="1">
      <alignment horizontal="center" wrapText="1"/>
    </xf>
    <xf numFmtId="0" fontId="112" fillId="15" borderId="10" xfId="0" applyFont="1" applyFill="1" applyBorder="1"/>
    <xf numFmtId="0" fontId="112" fillId="15" borderId="9" xfId="0" applyFont="1" applyFill="1" applyBorder="1"/>
    <xf numFmtId="0" fontId="112" fillId="15" borderId="24" xfId="0" applyFont="1" applyFill="1" applyBorder="1" applyAlignment="1">
      <alignment horizontal="left"/>
    </xf>
    <xf numFmtId="0" fontId="112" fillId="15" borderId="9" xfId="0" applyFont="1" applyFill="1" applyBorder="1" applyAlignment="1">
      <alignment horizontal="left"/>
    </xf>
    <xf numFmtId="0" fontId="108" fillId="15" borderId="29" xfId="0" applyFont="1" applyFill="1" applyBorder="1"/>
    <xf numFmtId="1" fontId="29" fillId="0" borderId="10" xfId="0" applyNumberFormat="1" applyFont="1" applyFill="1" applyBorder="1" applyAlignment="1">
      <alignment horizontal="left"/>
    </xf>
    <xf numFmtId="49" fontId="29" fillId="0" borderId="10" xfId="0" applyNumberFormat="1" applyFont="1" applyFill="1" applyBorder="1" applyAlignment="1">
      <alignment horizontal="left"/>
    </xf>
    <xf numFmtId="0" fontId="18" fillId="15" borderId="1" xfId="0" applyFont="1" applyFill="1" applyBorder="1"/>
    <xf numFmtId="0" fontId="108" fillId="15" borderId="1" xfId="0" applyFont="1" applyFill="1" applyBorder="1"/>
    <xf numFmtId="0" fontId="108" fillId="15" borderId="1" xfId="4" applyFont="1" applyFill="1" applyBorder="1" applyAlignment="1"/>
    <xf numFmtId="0" fontId="112" fillId="15" borderId="1" xfId="0" applyFont="1" applyFill="1" applyBorder="1" applyAlignment="1">
      <alignment horizontal="center" wrapText="1"/>
    </xf>
    <xf numFmtId="0" fontId="18" fillId="15" borderId="0" xfId="0" applyFont="1" applyFill="1"/>
    <xf numFmtId="0" fontId="29" fillId="15" borderId="1" xfId="0" applyFont="1" applyFill="1" applyBorder="1"/>
    <xf numFmtId="0" fontId="50" fillId="15" borderId="10" xfId="0" applyFont="1" applyFill="1" applyBorder="1" applyAlignment="1">
      <alignment horizontal="left"/>
    </xf>
    <xf numFmtId="0" fontId="50" fillId="15" borderId="1" xfId="0" applyFont="1" applyFill="1" applyBorder="1"/>
    <xf numFmtId="0" fontId="18" fillId="0" borderId="53" xfId="10" applyFont="1" applyBorder="1" applyAlignment="1">
      <alignment horizontal="right"/>
    </xf>
    <xf numFmtId="0" fontId="62" fillId="0" borderId="0" xfId="10" applyFont="1" applyFill="1" applyBorder="1"/>
    <xf numFmtId="0" fontId="29" fillId="15" borderId="10" xfId="0" applyFont="1" applyFill="1" applyBorder="1"/>
    <xf numFmtId="0" fontId="50" fillId="15" borderId="0" xfId="0" applyFont="1" applyFill="1" applyBorder="1" applyAlignment="1"/>
    <xf numFmtId="14" fontId="18" fillId="15" borderId="48" xfId="0" applyNumberFormat="1" applyFont="1" applyFill="1" applyBorder="1" applyAlignment="1">
      <alignment horizontal="center" vertical="center" wrapText="1"/>
    </xf>
    <xf numFmtId="0" fontId="18" fillId="15" borderId="1" xfId="0" applyFont="1" applyFill="1" applyBorder="1" applyAlignment="1">
      <alignment horizontal="center" vertical="center" wrapText="1"/>
    </xf>
    <xf numFmtId="0" fontId="12" fillId="15" borderId="0" xfId="0" applyFont="1" applyFill="1" applyAlignment="1">
      <alignment horizontal="right" vertical="center" wrapText="1"/>
    </xf>
    <xf numFmtId="14" fontId="12" fillId="0" borderId="0" xfId="0" applyNumberFormat="1" applyFont="1" applyAlignment="1">
      <alignment horizontal="left"/>
    </xf>
    <xf numFmtId="0" fontId="0" fillId="0" borderId="0" xfId="0" applyAlignment="1"/>
    <xf numFmtId="0" fontId="0" fillId="0" borderId="25" xfId="0" applyBorder="1" applyAlignment="1"/>
    <xf numFmtId="0" fontId="12" fillId="0" borderId="25" xfId="0" applyFont="1" applyBorder="1" applyAlignment="1"/>
    <xf numFmtId="14" fontId="18" fillId="0" borderId="0" xfId="0" applyNumberFormat="1" applyFont="1" applyAlignment="1">
      <alignment horizontal="left" wrapText="1"/>
    </xf>
    <xf numFmtId="0" fontId="0" fillId="0" borderId="0" xfId="0" applyAlignment="1">
      <alignment horizontal="left"/>
    </xf>
    <xf numFmtId="14" fontId="18" fillId="0" borderId="0" xfId="4" applyNumberFormat="1" applyFont="1" applyAlignment="1">
      <alignment horizontal="left" wrapText="1"/>
    </xf>
    <xf numFmtId="0" fontId="12" fillId="0" borderId="0" xfId="4" applyAlignment="1"/>
    <xf numFmtId="0" fontId="12" fillId="0" borderId="0" xfId="4" applyAlignment="1">
      <alignment horizontal="left"/>
    </xf>
    <xf numFmtId="164" fontId="29" fillId="0" borderId="22" xfId="0" applyNumberFormat="1" applyFont="1" applyBorder="1" applyAlignment="1">
      <alignment horizontal="left" vertical="center" wrapText="1"/>
    </xf>
    <xf numFmtId="164" fontId="29" fillId="0" borderId="0" xfId="0" applyNumberFormat="1" applyFont="1" applyBorder="1" applyAlignment="1">
      <alignment horizontal="left" vertical="center" wrapText="1"/>
    </xf>
    <xf numFmtId="164" fontId="17" fillId="0" borderId="22" xfId="0" applyNumberFormat="1" applyFont="1" applyBorder="1" applyAlignment="1">
      <alignment horizontal="left" vertical="center"/>
    </xf>
    <xf numFmtId="164" fontId="17" fillId="0" borderId="0" xfId="0" applyNumberFormat="1" applyFont="1" applyBorder="1" applyAlignment="1">
      <alignment horizontal="left" vertical="center"/>
    </xf>
    <xf numFmtId="14" fontId="18" fillId="15" borderId="0" xfId="0" applyNumberFormat="1" applyFont="1" applyFill="1" applyAlignment="1">
      <alignment horizontal="left"/>
    </xf>
    <xf numFmtId="0" fontId="0" fillId="15" borderId="0" xfId="0" applyFill="1" applyAlignment="1"/>
    <xf numFmtId="0" fontId="25" fillId="0" borderId="9" xfId="0" applyFont="1" applyFill="1" applyBorder="1" applyAlignment="1">
      <alignment horizontal="left"/>
    </xf>
    <xf numFmtId="0" fontId="0" fillId="0" borderId="9" xfId="0" applyFill="1" applyBorder="1" applyAlignment="1"/>
    <xf numFmtId="0" fontId="0" fillId="0" borderId="11" xfId="0" applyFill="1" applyBorder="1" applyAlignment="1"/>
    <xf numFmtId="14" fontId="18" fillId="0" borderId="0" xfId="0" applyNumberFormat="1" applyFont="1" applyFill="1" applyAlignment="1">
      <alignment horizontal="left"/>
    </xf>
    <xf numFmtId="0" fontId="0" fillId="0" borderId="0" xfId="0" applyFill="1" applyAlignment="1"/>
    <xf numFmtId="0" fontId="17" fillId="0" borderId="19" xfId="0" applyFont="1" applyBorder="1" applyAlignment="1"/>
    <xf numFmtId="0" fontId="0" fillId="0" borderId="20" xfId="0" applyBorder="1" applyAlignment="1"/>
    <xf numFmtId="0" fontId="0" fillId="0" borderId="21" xfId="0" applyBorder="1" applyAlignment="1"/>
    <xf numFmtId="0" fontId="12" fillId="0" borderId="20" xfId="0" applyFont="1" applyBorder="1" applyAlignment="1"/>
    <xf numFmtId="0" fontId="12" fillId="0" borderId="21" xfId="0" applyFont="1" applyBorder="1" applyAlignment="1"/>
    <xf numFmtId="0" fontId="18" fillId="15" borderId="0" xfId="4" applyFont="1" applyFill="1" applyBorder="1"/>
    <xf numFmtId="0" fontId="18" fillId="15" borderId="26" xfId="17" applyFont="1" applyFill="1" applyBorder="1" applyAlignment="1">
      <alignment horizontal="right"/>
    </xf>
    <xf numFmtId="0" fontId="18" fillId="15" borderId="21" xfId="17" applyFont="1" applyFill="1" applyBorder="1"/>
  </cellXfs>
  <cellStyles count="701">
    <cellStyle name="Akzent1" xfId="1" builtinId="29"/>
    <cellStyle name="Excel Built-in Accent1" xfId="6"/>
    <cellStyle name="Excel Built-in Normal" xfId="7"/>
    <cellStyle name="Excel_BuiltIn_Akzent6" xfId="12"/>
    <cellStyle name="Prozent 2" xfId="13"/>
    <cellStyle name="Standard" xfId="0" builtinId="0"/>
    <cellStyle name="Standard 2" xfId="4"/>
    <cellStyle name="Standard 2 2" xfId="8"/>
    <cellStyle name="Standard 2 2 2" xfId="16"/>
    <cellStyle name="Standard 2 2 2 10" xfId="181"/>
    <cellStyle name="Standard 2 2 2 10 2" xfId="352"/>
    <cellStyle name="Standard 2 2 2 10 3" xfId="523"/>
    <cellStyle name="Standard 2 2 2 10 4" xfId="694"/>
    <cellStyle name="Standard 2 2 2 11" xfId="91"/>
    <cellStyle name="Standard 2 2 2 11 2" xfId="262"/>
    <cellStyle name="Standard 2 2 2 11 3" xfId="433"/>
    <cellStyle name="Standard 2 2 2 11 4" xfId="604"/>
    <cellStyle name="Standard 2 2 2 12" xfId="190"/>
    <cellStyle name="Standard 2 2 2 13" xfId="361"/>
    <cellStyle name="Standard 2 2 2 14" xfId="532"/>
    <cellStyle name="Standard 2 2 2 2" xfId="20"/>
    <cellStyle name="Standard 2 2 2 2 10" xfId="364"/>
    <cellStyle name="Standard 2 2 2 2 11" xfId="535"/>
    <cellStyle name="Standard 2 2 2 2 2" xfId="31"/>
    <cellStyle name="Standard 2 2 2 2 2 2" xfId="49"/>
    <cellStyle name="Standard 2 2 2 2 2 2 2" xfId="85"/>
    <cellStyle name="Standard 2 2 2 2 2 2 2 2" xfId="157"/>
    <cellStyle name="Standard 2 2 2 2 2 2 2 2 2" xfId="328"/>
    <cellStyle name="Standard 2 2 2 2 2 2 2 2 3" xfId="499"/>
    <cellStyle name="Standard 2 2 2 2 2 2 2 2 4" xfId="670"/>
    <cellStyle name="Standard 2 2 2 2 2 2 2 3" xfId="256"/>
    <cellStyle name="Standard 2 2 2 2 2 2 2 4" xfId="427"/>
    <cellStyle name="Standard 2 2 2 2 2 2 2 5" xfId="598"/>
    <cellStyle name="Standard 2 2 2 2 2 2 3" xfId="121"/>
    <cellStyle name="Standard 2 2 2 2 2 2 3 2" xfId="292"/>
    <cellStyle name="Standard 2 2 2 2 2 2 3 3" xfId="463"/>
    <cellStyle name="Standard 2 2 2 2 2 2 3 4" xfId="634"/>
    <cellStyle name="Standard 2 2 2 2 2 2 4" xfId="220"/>
    <cellStyle name="Standard 2 2 2 2 2 2 5" xfId="391"/>
    <cellStyle name="Standard 2 2 2 2 2 2 6" xfId="562"/>
    <cellStyle name="Standard 2 2 2 2 2 3" xfId="67"/>
    <cellStyle name="Standard 2 2 2 2 2 3 2" xfId="139"/>
    <cellStyle name="Standard 2 2 2 2 2 3 2 2" xfId="310"/>
    <cellStyle name="Standard 2 2 2 2 2 3 2 3" xfId="481"/>
    <cellStyle name="Standard 2 2 2 2 2 3 2 4" xfId="652"/>
    <cellStyle name="Standard 2 2 2 2 2 3 3" xfId="238"/>
    <cellStyle name="Standard 2 2 2 2 2 3 4" xfId="409"/>
    <cellStyle name="Standard 2 2 2 2 2 3 5" xfId="580"/>
    <cellStyle name="Standard 2 2 2 2 2 4" xfId="103"/>
    <cellStyle name="Standard 2 2 2 2 2 4 2" xfId="274"/>
    <cellStyle name="Standard 2 2 2 2 2 4 3" xfId="445"/>
    <cellStyle name="Standard 2 2 2 2 2 4 4" xfId="616"/>
    <cellStyle name="Standard 2 2 2 2 2 5" xfId="202"/>
    <cellStyle name="Standard 2 2 2 2 2 6" xfId="373"/>
    <cellStyle name="Standard 2 2 2 2 2 7" xfId="544"/>
    <cellStyle name="Standard 2 2 2 2 3" xfId="40"/>
    <cellStyle name="Standard 2 2 2 2 3 2" xfId="76"/>
    <cellStyle name="Standard 2 2 2 2 3 2 2" xfId="148"/>
    <cellStyle name="Standard 2 2 2 2 3 2 2 2" xfId="319"/>
    <cellStyle name="Standard 2 2 2 2 3 2 2 3" xfId="490"/>
    <cellStyle name="Standard 2 2 2 2 3 2 2 4" xfId="661"/>
    <cellStyle name="Standard 2 2 2 2 3 2 3" xfId="247"/>
    <cellStyle name="Standard 2 2 2 2 3 2 4" xfId="418"/>
    <cellStyle name="Standard 2 2 2 2 3 2 5" xfId="589"/>
    <cellStyle name="Standard 2 2 2 2 3 3" xfId="112"/>
    <cellStyle name="Standard 2 2 2 2 3 3 2" xfId="283"/>
    <cellStyle name="Standard 2 2 2 2 3 3 3" xfId="454"/>
    <cellStyle name="Standard 2 2 2 2 3 3 4" xfId="625"/>
    <cellStyle name="Standard 2 2 2 2 3 4" xfId="211"/>
    <cellStyle name="Standard 2 2 2 2 3 5" xfId="382"/>
    <cellStyle name="Standard 2 2 2 2 3 6" xfId="553"/>
    <cellStyle name="Standard 2 2 2 2 4" xfId="58"/>
    <cellStyle name="Standard 2 2 2 2 4 2" xfId="130"/>
    <cellStyle name="Standard 2 2 2 2 4 2 2" xfId="301"/>
    <cellStyle name="Standard 2 2 2 2 4 2 3" xfId="472"/>
    <cellStyle name="Standard 2 2 2 2 4 2 4" xfId="643"/>
    <cellStyle name="Standard 2 2 2 2 4 3" xfId="229"/>
    <cellStyle name="Standard 2 2 2 2 4 4" xfId="400"/>
    <cellStyle name="Standard 2 2 2 2 4 5" xfId="571"/>
    <cellStyle name="Standard 2 2 2 2 5" xfId="169"/>
    <cellStyle name="Standard 2 2 2 2 5 2" xfId="340"/>
    <cellStyle name="Standard 2 2 2 2 5 3" xfId="511"/>
    <cellStyle name="Standard 2 2 2 2 5 4" xfId="682"/>
    <cellStyle name="Standard 2 2 2 2 6" xfId="178"/>
    <cellStyle name="Standard 2 2 2 2 6 2" xfId="349"/>
    <cellStyle name="Standard 2 2 2 2 6 3" xfId="520"/>
    <cellStyle name="Standard 2 2 2 2 6 4" xfId="691"/>
    <cellStyle name="Standard 2 2 2 2 7" xfId="187"/>
    <cellStyle name="Standard 2 2 2 2 7 2" xfId="358"/>
    <cellStyle name="Standard 2 2 2 2 7 3" xfId="529"/>
    <cellStyle name="Standard 2 2 2 2 7 4" xfId="700"/>
    <cellStyle name="Standard 2 2 2 2 8" xfId="94"/>
    <cellStyle name="Standard 2 2 2 2 8 2" xfId="265"/>
    <cellStyle name="Standard 2 2 2 2 8 3" xfId="436"/>
    <cellStyle name="Standard 2 2 2 2 8 4" xfId="607"/>
    <cellStyle name="Standard 2 2 2 2 9" xfId="193"/>
    <cellStyle name="Standard 2 2 2 3" xfId="27"/>
    <cellStyle name="Standard 2 2 2 3 10" xfId="541"/>
    <cellStyle name="Standard 2 2 2 3 2" xfId="46"/>
    <cellStyle name="Standard 2 2 2 3 2 2" xfId="82"/>
    <cellStyle name="Standard 2 2 2 3 2 2 2" xfId="154"/>
    <cellStyle name="Standard 2 2 2 3 2 2 2 2" xfId="325"/>
    <cellStyle name="Standard 2 2 2 3 2 2 2 3" xfId="496"/>
    <cellStyle name="Standard 2 2 2 3 2 2 2 4" xfId="667"/>
    <cellStyle name="Standard 2 2 2 3 2 2 3" xfId="253"/>
    <cellStyle name="Standard 2 2 2 3 2 2 4" xfId="424"/>
    <cellStyle name="Standard 2 2 2 3 2 2 5" xfId="595"/>
    <cellStyle name="Standard 2 2 2 3 2 3" xfId="118"/>
    <cellStyle name="Standard 2 2 2 3 2 3 2" xfId="289"/>
    <cellStyle name="Standard 2 2 2 3 2 3 3" xfId="460"/>
    <cellStyle name="Standard 2 2 2 3 2 3 4" xfId="631"/>
    <cellStyle name="Standard 2 2 2 3 2 4" xfId="217"/>
    <cellStyle name="Standard 2 2 2 3 2 5" xfId="388"/>
    <cellStyle name="Standard 2 2 2 3 2 6" xfId="559"/>
    <cellStyle name="Standard 2 2 2 3 3" xfId="64"/>
    <cellStyle name="Standard 2 2 2 3 3 2" xfId="136"/>
    <cellStyle name="Standard 2 2 2 3 3 2 2" xfId="307"/>
    <cellStyle name="Standard 2 2 2 3 3 2 3" xfId="478"/>
    <cellStyle name="Standard 2 2 2 3 3 2 4" xfId="649"/>
    <cellStyle name="Standard 2 2 2 3 3 3" xfId="235"/>
    <cellStyle name="Standard 2 2 2 3 3 4" xfId="406"/>
    <cellStyle name="Standard 2 2 2 3 3 5" xfId="577"/>
    <cellStyle name="Standard 2 2 2 3 4" xfId="166"/>
    <cellStyle name="Standard 2 2 2 3 4 2" xfId="337"/>
    <cellStyle name="Standard 2 2 2 3 4 3" xfId="508"/>
    <cellStyle name="Standard 2 2 2 3 4 4" xfId="679"/>
    <cellStyle name="Standard 2 2 2 3 5" xfId="175"/>
    <cellStyle name="Standard 2 2 2 3 5 2" xfId="346"/>
    <cellStyle name="Standard 2 2 2 3 5 3" xfId="517"/>
    <cellStyle name="Standard 2 2 2 3 5 4" xfId="688"/>
    <cellStyle name="Standard 2 2 2 3 6" xfId="184"/>
    <cellStyle name="Standard 2 2 2 3 6 2" xfId="355"/>
    <cellStyle name="Standard 2 2 2 3 6 3" xfId="526"/>
    <cellStyle name="Standard 2 2 2 3 6 4" xfId="697"/>
    <cellStyle name="Standard 2 2 2 3 7" xfId="100"/>
    <cellStyle name="Standard 2 2 2 3 7 2" xfId="271"/>
    <cellStyle name="Standard 2 2 2 3 7 3" xfId="442"/>
    <cellStyle name="Standard 2 2 2 3 7 4" xfId="613"/>
    <cellStyle name="Standard 2 2 2 3 8" xfId="199"/>
    <cellStyle name="Standard 2 2 2 3 9" xfId="370"/>
    <cellStyle name="Standard 2 2 2 4" xfId="23"/>
    <cellStyle name="Standard 2 2 2 4 2" xfId="43"/>
    <cellStyle name="Standard 2 2 2 4 2 2" xfId="79"/>
    <cellStyle name="Standard 2 2 2 4 2 2 2" xfId="151"/>
    <cellStyle name="Standard 2 2 2 4 2 2 2 2" xfId="322"/>
    <cellStyle name="Standard 2 2 2 4 2 2 2 3" xfId="493"/>
    <cellStyle name="Standard 2 2 2 4 2 2 2 4" xfId="664"/>
    <cellStyle name="Standard 2 2 2 4 2 2 3" xfId="250"/>
    <cellStyle name="Standard 2 2 2 4 2 2 4" xfId="421"/>
    <cellStyle name="Standard 2 2 2 4 2 2 5" xfId="592"/>
    <cellStyle name="Standard 2 2 2 4 2 3" xfId="115"/>
    <cellStyle name="Standard 2 2 2 4 2 3 2" xfId="286"/>
    <cellStyle name="Standard 2 2 2 4 2 3 3" xfId="457"/>
    <cellStyle name="Standard 2 2 2 4 2 3 4" xfId="628"/>
    <cellStyle name="Standard 2 2 2 4 2 4" xfId="214"/>
    <cellStyle name="Standard 2 2 2 4 2 5" xfId="385"/>
    <cellStyle name="Standard 2 2 2 4 2 6" xfId="556"/>
    <cellStyle name="Standard 2 2 2 4 3" xfId="61"/>
    <cellStyle name="Standard 2 2 2 4 3 2" xfId="133"/>
    <cellStyle name="Standard 2 2 2 4 3 2 2" xfId="304"/>
    <cellStyle name="Standard 2 2 2 4 3 2 3" xfId="475"/>
    <cellStyle name="Standard 2 2 2 4 3 2 4" xfId="646"/>
    <cellStyle name="Standard 2 2 2 4 3 3" xfId="232"/>
    <cellStyle name="Standard 2 2 2 4 3 4" xfId="403"/>
    <cellStyle name="Standard 2 2 2 4 3 5" xfId="574"/>
    <cellStyle name="Standard 2 2 2 4 4" xfId="97"/>
    <cellStyle name="Standard 2 2 2 4 4 2" xfId="268"/>
    <cellStyle name="Standard 2 2 2 4 4 3" xfId="439"/>
    <cellStyle name="Standard 2 2 2 4 4 4" xfId="610"/>
    <cellStyle name="Standard 2 2 2 4 5" xfId="196"/>
    <cellStyle name="Standard 2 2 2 4 6" xfId="367"/>
    <cellStyle name="Standard 2 2 2 4 7" xfId="538"/>
    <cellStyle name="Standard 2 2 2 5" xfId="34"/>
    <cellStyle name="Standard 2 2 2 5 2" xfId="52"/>
    <cellStyle name="Standard 2 2 2 5 2 2" xfId="88"/>
    <cellStyle name="Standard 2 2 2 5 2 2 2" xfId="160"/>
    <cellStyle name="Standard 2 2 2 5 2 2 2 2" xfId="331"/>
    <cellStyle name="Standard 2 2 2 5 2 2 2 3" xfId="502"/>
    <cellStyle name="Standard 2 2 2 5 2 2 2 4" xfId="673"/>
    <cellStyle name="Standard 2 2 2 5 2 2 3" xfId="259"/>
    <cellStyle name="Standard 2 2 2 5 2 2 4" xfId="430"/>
    <cellStyle name="Standard 2 2 2 5 2 2 5" xfId="601"/>
    <cellStyle name="Standard 2 2 2 5 2 3" xfId="124"/>
    <cellStyle name="Standard 2 2 2 5 2 3 2" xfId="295"/>
    <cellStyle name="Standard 2 2 2 5 2 3 3" xfId="466"/>
    <cellStyle name="Standard 2 2 2 5 2 3 4" xfId="637"/>
    <cellStyle name="Standard 2 2 2 5 2 4" xfId="223"/>
    <cellStyle name="Standard 2 2 2 5 2 5" xfId="394"/>
    <cellStyle name="Standard 2 2 2 5 2 6" xfId="565"/>
    <cellStyle name="Standard 2 2 2 5 3" xfId="70"/>
    <cellStyle name="Standard 2 2 2 5 3 2" xfId="142"/>
    <cellStyle name="Standard 2 2 2 5 3 2 2" xfId="313"/>
    <cellStyle name="Standard 2 2 2 5 3 2 3" xfId="484"/>
    <cellStyle name="Standard 2 2 2 5 3 2 4" xfId="655"/>
    <cellStyle name="Standard 2 2 2 5 3 3" xfId="241"/>
    <cellStyle name="Standard 2 2 2 5 3 4" xfId="412"/>
    <cellStyle name="Standard 2 2 2 5 3 5" xfId="583"/>
    <cellStyle name="Standard 2 2 2 5 4" xfId="106"/>
    <cellStyle name="Standard 2 2 2 5 4 2" xfId="277"/>
    <cellStyle name="Standard 2 2 2 5 4 3" xfId="448"/>
    <cellStyle name="Standard 2 2 2 5 4 4" xfId="619"/>
    <cellStyle name="Standard 2 2 2 5 5" xfId="205"/>
    <cellStyle name="Standard 2 2 2 5 6" xfId="376"/>
    <cellStyle name="Standard 2 2 2 5 7" xfId="547"/>
    <cellStyle name="Standard 2 2 2 6" xfId="37"/>
    <cellStyle name="Standard 2 2 2 6 2" xfId="73"/>
    <cellStyle name="Standard 2 2 2 6 2 2" xfId="145"/>
    <cellStyle name="Standard 2 2 2 6 2 2 2" xfId="316"/>
    <cellStyle name="Standard 2 2 2 6 2 2 3" xfId="487"/>
    <cellStyle name="Standard 2 2 2 6 2 2 4" xfId="658"/>
    <cellStyle name="Standard 2 2 2 6 2 3" xfId="244"/>
    <cellStyle name="Standard 2 2 2 6 2 4" xfId="415"/>
    <cellStyle name="Standard 2 2 2 6 2 5" xfId="586"/>
    <cellStyle name="Standard 2 2 2 6 3" xfId="109"/>
    <cellStyle name="Standard 2 2 2 6 3 2" xfId="280"/>
    <cellStyle name="Standard 2 2 2 6 3 3" xfId="451"/>
    <cellStyle name="Standard 2 2 2 6 3 4" xfId="622"/>
    <cellStyle name="Standard 2 2 2 6 4" xfId="208"/>
    <cellStyle name="Standard 2 2 2 6 5" xfId="379"/>
    <cellStyle name="Standard 2 2 2 6 6" xfId="550"/>
    <cellStyle name="Standard 2 2 2 7" xfId="55"/>
    <cellStyle name="Standard 2 2 2 7 2" xfId="127"/>
    <cellStyle name="Standard 2 2 2 7 2 2" xfId="298"/>
    <cellStyle name="Standard 2 2 2 7 2 3" xfId="469"/>
    <cellStyle name="Standard 2 2 2 7 2 4" xfId="640"/>
    <cellStyle name="Standard 2 2 2 7 3" xfId="226"/>
    <cellStyle name="Standard 2 2 2 7 4" xfId="397"/>
    <cellStyle name="Standard 2 2 2 7 5" xfId="568"/>
    <cellStyle name="Standard 2 2 2 8" xfId="163"/>
    <cellStyle name="Standard 2 2 2 8 2" xfId="334"/>
    <cellStyle name="Standard 2 2 2 8 3" xfId="505"/>
    <cellStyle name="Standard 2 2 2 8 4" xfId="676"/>
    <cellStyle name="Standard 2 2 2 9" xfId="172"/>
    <cellStyle name="Standard 2 2 2 9 2" xfId="343"/>
    <cellStyle name="Standard 2 2 2 9 3" xfId="514"/>
    <cellStyle name="Standard 2 2 2 9 4" xfId="685"/>
    <cellStyle name="Standard 2 3" xfId="10"/>
    <cellStyle name="Standard 2 4" xfId="14"/>
    <cellStyle name="Standard 2 4 10" xfId="179"/>
    <cellStyle name="Standard 2 4 10 2" xfId="350"/>
    <cellStyle name="Standard 2 4 10 3" xfId="521"/>
    <cellStyle name="Standard 2 4 10 4" xfId="692"/>
    <cellStyle name="Standard 2 4 11" xfId="89"/>
    <cellStyle name="Standard 2 4 11 2" xfId="260"/>
    <cellStyle name="Standard 2 4 11 3" xfId="431"/>
    <cellStyle name="Standard 2 4 11 4" xfId="602"/>
    <cellStyle name="Standard 2 4 12" xfId="188"/>
    <cellStyle name="Standard 2 4 13" xfId="359"/>
    <cellStyle name="Standard 2 4 14" xfId="530"/>
    <cellStyle name="Standard 2 4 2" xfId="18"/>
    <cellStyle name="Standard 2 4 2 10" xfId="362"/>
    <cellStyle name="Standard 2 4 2 11" xfId="533"/>
    <cellStyle name="Standard 2 4 2 2" xfId="29"/>
    <cellStyle name="Standard 2 4 2 2 2" xfId="47"/>
    <cellStyle name="Standard 2 4 2 2 2 2" xfId="83"/>
    <cellStyle name="Standard 2 4 2 2 2 2 2" xfId="155"/>
    <cellStyle name="Standard 2 4 2 2 2 2 2 2" xfId="326"/>
    <cellStyle name="Standard 2 4 2 2 2 2 2 3" xfId="497"/>
    <cellStyle name="Standard 2 4 2 2 2 2 2 4" xfId="668"/>
    <cellStyle name="Standard 2 4 2 2 2 2 3" xfId="254"/>
    <cellStyle name="Standard 2 4 2 2 2 2 4" xfId="425"/>
    <cellStyle name="Standard 2 4 2 2 2 2 5" xfId="596"/>
    <cellStyle name="Standard 2 4 2 2 2 3" xfId="119"/>
    <cellStyle name="Standard 2 4 2 2 2 3 2" xfId="290"/>
    <cellStyle name="Standard 2 4 2 2 2 3 3" xfId="461"/>
    <cellStyle name="Standard 2 4 2 2 2 3 4" xfId="632"/>
    <cellStyle name="Standard 2 4 2 2 2 4" xfId="218"/>
    <cellStyle name="Standard 2 4 2 2 2 5" xfId="389"/>
    <cellStyle name="Standard 2 4 2 2 2 6" xfId="560"/>
    <cellStyle name="Standard 2 4 2 2 3" xfId="65"/>
    <cellStyle name="Standard 2 4 2 2 3 2" xfId="137"/>
    <cellStyle name="Standard 2 4 2 2 3 2 2" xfId="308"/>
    <cellStyle name="Standard 2 4 2 2 3 2 3" xfId="479"/>
    <cellStyle name="Standard 2 4 2 2 3 2 4" xfId="650"/>
    <cellStyle name="Standard 2 4 2 2 3 3" xfId="236"/>
    <cellStyle name="Standard 2 4 2 2 3 4" xfId="407"/>
    <cellStyle name="Standard 2 4 2 2 3 5" xfId="578"/>
    <cellStyle name="Standard 2 4 2 2 4" xfId="101"/>
    <cellStyle name="Standard 2 4 2 2 4 2" xfId="272"/>
    <cellStyle name="Standard 2 4 2 2 4 3" xfId="443"/>
    <cellStyle name="Standard 2 4 2 2 4 4" xfId="614"/>
    <cellStyle name="Standard 2 4 2 2 5" xfId="200"/>
    <cellStyle name="Standard 2 4 2 2 6" xfId="371"/>
    <cellStyle name="Standard 2 4 2 2 7" xfId="542"/>
    <cellStyle name="Standard 2 4 2 3" xfId="38"/>
    <cellStyle name="Standard 2 4 2 3 2" xfId="74"/>
    <cellStyle name="Standard 2 4 2 3 2 2" xfId="146"/>
    <cellStyle name="Standard 2 4 2 3 2 2 2" xfId="317"/>
    <cellStyle name="Standard 2 4 2 3 2 2 3" xfId="488"/>
    <cellStyle name="Standard 2 4 2 3 2 2 4" xfId="659"/>
    <cellStyle name="Standard 2 4 2 3 2 3" xfId="245"/>
    <cellStyle name="Standard 2 4 2 3 2 4" xfId="416"/>
    <cellStyle name="Standard 2 4 2 3 2 5" xfId="587"/>
    <cellStyle name="Standard 2 4 2 3 3" xfId="110"/>
    <cellStyle name="Standard 2 4 2 3 3 2" xfId="281"/>
    <cellStyle name="Standard 2 4 2 3 3 3" xfId="452"/>
    <cellStyle name="Standard 2 4 2 3 3 4" xfId="623"/>
    <cellStyle name="Standard 2 4 2 3 4" xfId="209"/>
    <cellStyle name="Standard 2 4 2 3 5" xfId="380"/>
    <cellStyle name="Standard 2 4 2 3 6" xfId="551"/>
    <cellStyle name="Standard 2 4 2 4" xfId="56"/>
    <cellStyle name="Standard 2 4 2 4 2" xfId="128"/>
    <cellStyle name="Standard 2 4 2 4 2 2" xfId="299"/>
    <cellStyle name="Standard 2 4 2 4 2 3" xfId="470"/>
    <cellStyle name="Standard 2 4 2 4 2 4" xfId="641"/>
    <cellStyle name="Standard 2 4 2 4 3" xfId="227"/>
    <cellStyle name="Standard 2 4 2 4 4" xfId="398"/>
    <cellStyle name="Standard 2 4 2 4 5" xfId="569"/>
    <cellStyle name="Standard 2 4 2 5" xfId="167"/>
    <cellStyle name="Standard 2 4 2 5 2" xfId="338"/>
    <cellStyle name="Standard 2 4 2 5 3" xfId="509"/>
    <cellStyle name="Standard 2 4 2 5 4" xfId="680"/>
    <cellStyle name="Standard 2 4 2 6" xfId="176"/>
    <cellStyle name="Standard 2 4 2 6 2" xfId="347"/>
    <cellStyle name="Standard 2 4 2 6 3" xfId="518"/>
    <cellStyle name="Standard 2 4 2 6 4" xfId="689"/>
    <cellStyle name="Standard 2 4 2 7" xfId="185"/>
    <cellStyle name="Standard 2 4 2 7 2" xfId="356"/>
    <cellStyle name="Standard 2 4 2 7 3" xfId="527"/>
    <cellStyle name="Standard 2 4 2 7 4" xfId="698"/>
    <cellStyle name="Standard 2 4 2 8" xfId="92"/>
    <cellStyle name="Standard 2 4 2 8 2" xfId="263"/>
    <cellStyle name="Standard 2 4 2 8 3" xfId="434"/>
    <cellStyle name="Standard 2 4 2 8 4" xfId="605"/>
    <cellStyle name="Standard 2 4 2 9" xfId="191"/>
    <cellStyle name="Standard 2 4 3" xfId="25"/>
    <cellStyle name="Standard 2 4 3 10" xfId="539"/>
    <cellStyle name="Standard 2 4 3 2" xfId="44"/>
    <cellStyle name="Standard 2 4 3 2 2" xfId="80"/>
    <cellStyle name="Standard 2 4 3 2 2 2" xfId="152"/>
    <cellStyle name="Standard 2 4 3 2 2 2 2" xfId="323"/>
    <cellStyle name="Standard 2 4 3 2 2 2 3" xfId="494"/>
    <cellStyle name="Standard 2 4 3 2 2 2 4" xfId="665"/>
    <cellStyle name="Standard 2 4 3 2 2 3" xfId="251"/>
    <cellStyle name="Standard 2 4 3 2 2 4" xfId="422"/>
    <cellStyle name="Standard 2 4 3 2 2 5" xfId="593"/>
    <cellStyle name="Standard 2 4 3 2 3" xfId="116"/>
    <cellStyle name="Standard 2 4 3 2 3 2" xfId="287"/>
    <cellStyle name="Standard 2 4 3 2 3 3" xfId="458"/>
    <cellStyle name="Standard 2 4 3 2 3 4" xfId="629"/>
    <cellStyle name="Standard 2 4 3 2 4" xfId="215"/>
    <cellStyle name="Standard 2 4 3 2 5" xfId="386"/>
    <cellStyle name="Standard 2 4 3 2 6" xfId="557"/>
    <cellStyle name="Standard 2 4 3 3" xfId="62"/>
    <cellStyle name="Standard 2 4 3 3 2" xfId="134"/>
    <cellStyle name="Standard 2 4 3 3 2 2" xfId="305"/>
    <cellStyle name="Standard 2 4 3 3 2 3" xfId="476"/>
    <cellStyle name="Standard 2 4 3 3 2 4" xfId="647"/>
    <cellStyle name="Standard 2 4 3 3 3" xfId="233"/>
    <cellStyle name="Standard 2 4 3 3 4" xfId="404"/>
    <cellStyle name="Standard 2 4 3 3 5" xfId="575"/>
    <cellStyle name="Standard 2 4 3 4" xfId="164"/>
    <cellStyle name="Standard 2 4 3 4 2" xfId="335"/>
    <cellStyle name="Standard 2 4 3 4 3" xfId="506"/>
    <cellStyle name="Standard 2 4 3 4 4" xfId="677"/>
    <cellStyle name="Standard 2 4 3 5" xfId="173"/>
    <cellStyle name="Standard 2 4 3 5 2" xfId="344"/>
    <cellStyle name="Standard 2 4 3 5 3" xfId="515"/>
    <cellStyle name="Standard 2 4 3 5 4" xfId="686"/>
    <cellStyle name="Standard 2 4 3 6" xfId="182"/>
    <cellStyle name="Standard 2 4 3 6 2" xfId="353"/>
    <cellStyle name="Standard 2 4 3 6 3" xfId="524"/>
    <cellStyle name="Standard 2 4 3 6 4" xfId="695"/>
    <cellStyle name="Standard 2 4 3 7" xfId="98"/>
    <cellStyle name="Standard 2 4 3 7 2" xfId="269"/>
    <cellStyle name="Standard 2 4 3 7 3" xfId="440"/>
    <cellStyle name="Standard 2 4 3 7 4" xfId="611"/>
    <cellStyle name="Standard 2 4 3 8" xfId="197"/>
    <cellStyle name="Standard 2 4 3 9" xfId="368"/>
    <cellStyle name="Standard 2 4 4" xfId="21"/>
    <cellStyle name="Standard 2 4 4 2" xfId="41"/>
    <cellStyle name="Standard 2 4 4 2 2" xfId="77"/>
    <cellStyle name="Standard 2 4 4 2 2 2" xfId="149"/>
    <cellStyle name="Standard 2 4 4 2 2 2 2" xfId="320"/>
    <cellStyle name="Standard 2 4 4 2 2 2 3" xfId="491"/>
    <cellStyle name="Standard 2 4 4 2 2 2 4" xfId="662"/>
    <cellStyle name="Standard 2 4 4 2 2 3" xfId="248"/>
    <cellStyle name="Standard 2 4 4 2 2 4" xfId="419"/>
    <cellStyle name="Standard 2 4 4 2 2 5" xfId="590"/>
    <cellStyle name="Standard 2 4 4 2 3" xfId="113"/>
    <cellStyle name="Standard 2 4 4 2 3 2" xfId="284"/>
    <cellStyle name="Standard 2 4 4 2 3 3" xfId="455"/>
    <cellStyle name="Standard 2 4 4 2 3 4" xfId="626"/>
    <cellStyle name="Standard 2 4 4 2 4" xfId="212"/>
    <cellStyle name="Standard 2 4 4 2 5" xfId="383"/>
    <cellStyle name="Standard 2 4 4 2 6" xfId="554"/>
    <cellStyle name="Standard 2 4 4 3" xfId="59"/>
    <cellStyle name="Standard 2 4 4 3 2" xfId="131"/>
    <cellStyle name="Standard 2 4 4 3 2 2" xfId="302"/>
    <cellStyle name="Standard 2 4 4 3 2 3" xfId="473"/>
    <cellStyle name="Standard 2 4 4 3 2 4" xfId="644"/>
    <cellStyle name="Standard 2 4 4 3 3" xfId="230"/>
    <cellStyle name="Standard 2 4 4 3 4" xfId="401"/>
    <cellStyle name="Standard 2 4 4 3 5" xfId="572"/>
    <cellStyle name="Standard 2 4 4 4" xfId="95"/>
    <cellStyle name="Standard 2 4 4 4 2" xfId="266"/>
    <cellStyle name="Standard 2 4 4 4 3" xfId="437"/>
    <cellStyle name="Standard 2 4 4 4 4" xfId="608"/>
    <cellStyle name="Standard 2 4 4 5" xfId="194"/>
    <cellStyle name="Standard 2 4 4 6" xfId="365"/>
    <cellStyle name="Standard 2 4 4 7" xfId="536"/>
    <cellStyle name="Standard 2 4 5" xfId="32"/>
    <cellStyle name="Standard 2 4 5 2" xfId="50"/>
    <cellStyle name="Standard 2 4 5 2 2" xfId="86"/>
    <cellStyle name="Standard 2 4 5 2 2 2" xfId="158"/>
    <cellStyle name="Standard 2 4 5 2 2 2 2" xfId="329"/>
    <cellStyle name="Standard 2 4 5 2 2 2 3" xfId="500"/>
    <cellStyle name="Standard 2 4 5 2 2 2 4" xfId="671"/>
    <cellStyle name="Standard 2 4 5 2 2 3" xfId="257"/>
    <cellStyle name="Standard 2 4 5 2 2 4" xfId="428"/>
    <cellStyle name="Standard 2 4 5 2 2 5" xfId="599"/>
    <cellStyle name="Standard 2 4 5 2 3" xfId="122"/>
    <cellStyle name="Standard 2 4 5 2 3 2" xfId="293"/>
    <cellStyle name="Standard 2 4 5 2 3 3" xfId="464"/>
    <cellStyle name="Standard 2 4 5 2 3 4" xfId="635"/>
    <cellStyle name="Standard 2 4 5 2 4" xfId="221"/>
    <cellStyle name="Standard 2 4 5 2 5" xfId="392"/>
    <cellStyle name="Standard 2 4 5 2 6" xfId="563"/>
    <cellStyle name="Standard 2 4 5 3" xfId="68"/>
    <cellStyle name="Standard 2 4 5 3 2" xfId="140"/>
    <cellStyle name="Standard 2 4 5 3 2 2" xfId="311"/>
    <cellStyle name="Standard 2 4 5 3 2 3" xfId="482"/>
    <cellStyle name="Standard 2 4 5 3 2 4" xfId="653"/>
    <cellStyle name="Standard 2 4 5 3 3" xfId="239"/>
    <cellStyle name="Standard 2 4 5 3 4" xfId="410"/>
    <cellStyle name="Standard 2 4 5 3 5" xfId="581"/>
    <cellStyle name="Standard 2 4 5 4" xfId="104"/>
    <cellStyle name="Standard 2 4 5 4 2" xfId="275"/>
    <cellStyle name="Standard 2 4 5 4 3" xfId="446"/>
    <cellStyle name="Standard 2 4 5 4 4" xfId="617"/>
    <cellStyle name="Standard 2 4 5 5" xfId="203"/>
    <cellStyle name="Standard 2 4 5 6" xfId="374"/>
    <cellStyle name="Standard 2 4 5 7" xfId="545"/>
    <cellStyle name="Standard 2 4 6" xfId="35"/>
    <cellStyle name="Standard 2 4 6 2" xfId="71"/>
    <cellStyle name="Standard 2 4 6 2 2" xfId="143"/>
    <cellStyle name="Standard 2 4 6 2 2 2" xfId="314"/>
    <cellStyle name="Standard 2 4 6 2 2 3" xfId="485"/>
    <cellStyle name="Standard 2 4 6 2 2 4" xfId="656"/>
    <cellStyle name="Standard 2 4 6 2 3" xfId="242"/>
    <cellStyle name="Standard 2 4 6 2 4" xfId="413"/>
    <cellStyle name="Standard 2 4 6 2 5" xfId="584"/>
    <cellStyle name="Standard 2 4 6 3" xfId="107"/>
    <cellStyle name="Standard 2 4 6 3 2" xfId="278"/>
    <cellStyle name="Standard 2 4 6 3 3" xfId="449"/>
    <cellStyle name="Standard 2 4 6 3 4" xfId="620"/>
    <cellStyle name="Standard 2 4 6 4" xfId="206"/>
    <cellStyle name="Standard 2 4 6 5" xfId="377"/>
    <cellStyle name="Standard 2 4 6 6" xfId="548"/>
    <cellStyle name="Standard 2 4 7" xfId="53"/>
    <cellStyle name="Standard 2 4 7 2" xfId="125"/>
    <cellStyle name="Standard 2 4 7 2 2" xfId="296"/>
    <cellStyle name="Standard 2 4 7 2 3" xfId="467"/>
    <cellStyle name="Standard 2 4 7 2 4" xfId="638"/>
    <cellStyle name="Standard 2 4 7 3" xfId="224"/>
    <cellStyle name="Standard 2 4 7 4" xfId="395"/>
    <cellStyle name="Standard 2 4 7 5" xfId="566"/>
    <cellStyle name="Standard 2 4 8" xfId="161"/>
    <cellStyle name="Standard 2 4 8 2" xfId="332"/>
    <cellStyle name="Standard 2 4 8 3" xfId="503"/>
    <cellStyle name="Standard 2 4 8 4" xfId="674"/>
    <cellStyle name="Standard 2 4 9" xfId="170"/>
    <cellStyle name="Standard 2 4 9 2" xfId="341"/>
    <cellStyle name="Standard 2 4 9 3" xfId="512"/>
    <cellStyle name="Standard 2 4 9 4" xfId="683"/>
    <cellStyle name="Standard 3" xfId="5"/>
    <cellStyle name="Standard 3 2" xfId="15"/>
    <cellStyle name="Standard 3 2 10" xfId="180"/>
    <cellStyle name="Standard 3 2 10 2" xfId="351"/>
    <cellStyle name="Standard 3 2 10 3" xfId="522"/>
    <cellStyle name="Standard 3 2 10 4" xfId="693"/>
    <cellStyle name="Standard 3 2 11" xfId="90"/>
    <cellStyle name="Standard 3 2 11 2" xfId="261"/>
    <cellStyle name="Standard 3 2 11 3" xfId="432"/>
    <cellStyle name="Standard 3 2 11 4" xfId="603"/>
    <cellStyle name="Standard 3 2 12" xfId="189"/>
    <cellStyle name="Standard 3 2 13" xfId="360"/>
    <cellStyle name="Standard 3 2 14" xfId="531"/>
    <cellStyle name="Standard 3 2 2" xfId="19"/>
    <cellStyle name="Standard 3 2 2 10" xfId="363"/>
    <cellStyle name="Standard 3 2 2 11" xfId="534"/>
    <cellStyle name="Standard 3 2 2 2" xfId="30"/>
    <cellStyle name="Standard 3 2 2 2 2" xfId="48"/>
    <cellStyle name="Standard 3 2 2 2 2 2" xfId="84"/>
    <cellStyle name="Standard 3 2 2 2 2 2 2" xfId="156"/>
    <cellStyle name="Standard 3 2 2 2 2 2 2 2" xfId="327"/>
    <cellStyle name="Standard 3 2 2 2 2 2 2 3" xfId="498"/>
    <cellStyle name="Standard 3 2 2 2 2 2 2 4" xfId="669"/>
    <cellStyle name="Standard 3 2 2 2 2 2 3" xfId="255"/>
    <cellStyle name="Standard 3 2 2 2 2 2 4" xfId="426"/>
    <cellStyle name="Standard 3 2 2 2 2 2 5" xfId="597"/>
    <cellStyle name="Standard 3 2 2 2 2 3" xfId="120"/>
    <cellStyle name="Standard 3 2 2 2 2 3 2" xfId="291"/>
    <cellStyle name="Standard 3 2 2 2 2 3 3" xfId="462"/>
    <cellStyle name="Standard 3 2 2 2 2 3 4" xfId="633"/>
    <cellStyle name="Standard 3 2 2 2 2 4" xfId="219"/>
    <cellStyle name="Standard 3 2 2 2 2 5" xfId="390"/>
    <cellStyle name="Standard 3 2 2 2 2 6" xfId="561"/>
    <cellStyle name="Standard 3 2 2 2 3" xfId="66"/>
    <cellStyle name="Standard 3 2 2 2 3 2" xfId="138"/>
    <cellStyle name="Standard 3 2 2 2 3 2 2" xfId="309"/>
    <cellStyle name="Standard 3 2 2 2 3 2 3" xfId="480"/>
    <cellStyle name="Standard 3 2 2 2 3 2 4" xfId="651"/>
    <cellStyle name="Standard 3 2 2 2 3 3" xfId="237"/>
    <cellStyle name="Standard 3 2 2 2 3 4" xfId="408"/>
    <cellStyle name="Standard 3 2 2 2 3 5" xfId="579"/>
    <cellStyle name="Standard 3 2 2 2 4" xfId="102"/>
    <cellStyle name="Standard 3 2 2 2 4 2" xfId="273"/>
    <cellStyle name="Standard 3 2 2 2 4 3" xfId="444"/>
    <cellStyle name="Standard 3 2 2 2 4 4" xfId="615"/>
    <cellStyle name="Standard 3 2 2 2 5" xfId="201"/>
    <cellStyle name="Standard 3 2 2 2 6" xfId="372"/>
    <cellStyle name="Standard 3 2 2 2 7" xfId="543"/>
    <cellStyle name="Standard 3 2 2 3" xfId="39"/>
    <cellStyle name="Standard 3 2 2 3 2" xfId="75"/>
    <cellStyle name="Standard 3 2 2 3 2 2" xfId="147"/>
    <cellStyle name="Standard 3 2 2 3 2 2 2" xfId="318"/>
    <cellStyle name="Standard 3 2 2 3 2 2 3" xfId="489"/>
    <cellStyle name="Standard 3 2 2 3 2 2 4" xfId="660"/>
    <cellStyle name="Standard 3 2 2 3 2 3" xfId="246"/>
    <cellStyle name="Standard 3 2 2 3 2 4" xfId="417"/>
    <cellStyle name="Standard 3 2 2 3 2 5" xfId="588"/>
    <cellStyle name="Standard 3 2 2 3 3" xfId="111"/>
    <cellStyle name="Standard 3 2 2 3 3 2" xfId="282"/>
    <cellStyle name="Standard 3 2 2 3 3 3" xfId="453"/>
    <cellStyle name="Standard 3 2 2 3 3 4" xfId="624"/>
    <cellStyle name="Standard 3 2 2 3 4" xfId="210"/>
    <cellStyle name="Standard 3 2 2 3 5" xfId="381"/>
    <cellStyle name="Standard 3 2 2 3 6" xfId="552"/>
    <cellStyle name="Standard 3 2 2 4" xfId="57"/>
    <cellStyle name="Standard 3 2 2 4 2" xfId="129"/>
    <cellStyle name="Standard 3 2 2 4 2 2" xfId="300"/>
    <cellStyle name="Standard 3 2 2 4 2 3" xfId="471"/>
    <cellStyle name="Standard 3 2 2 4 2 4" xfId="642"/>
    <cellStyle name="Standard 3 2 2 4 3" xfId="228"/>
    <cellStyle name="Standard 3 2 2 4 4" xfId="399"/>
    <cellStyle name="Standard 3 2 2 4 5" xfId="570"/>
    <cellStyle name="Standard 3 2 2 5" xfId="168"/>
    <cellStyle name="Standard 3 2 2 5 2" xfId="339"/>
    <cellStyle name="Standard 3 2 2 5 3" xfId="510"/>
    <cellStyle name="Standard 3 2 2 5 4" xfId="681"/>
    <cellStyle name="Standard 3 2 2 6" xfId="177"/>
    <cellStyle name="Standard 3 2 2 6 2" xfId="348"/>
    <cellStyle name="Standard 3 2 2 6 3" xfId="519"/>
    <cellStyle name="Standard 3 2 2 6 4" xfId="690"/>
    <cellStyle name="Standard 3 2 2 7" xfId="186"/>
    <cellStyle name="Standard 3 2 2 7 2" xfId="357"/>
    <cellStyle name="Standard 3 2 2 7 3" xfId="528"/>
    <cellStyle name="Standard 3 2 2 7 4" xfId="699"/>
    <cellStyle name="Standard 3 2 2 8" xfId="93"/>
    <cellStyle name="Standard 3 2 2 8 2" xfId="264"/>
    <cellStyle name="Standard 3 2 2 8 3" xfId="435"/>
    <cellStyle name="Standard 3 2 2 8 4" xfId="606"/>
    <cellStyle name="Standard 3 2 2 9" xfId="192"/>
    <cellStyle name="Standard 3 2 3" xfId="26"/>
    <cellStyle name="Standard 3 2 3 10" xfId="540"/>
    <cellStyle name="Standard 3 2 3 2" xfId="45"/>
    <cellStyle name="Standard 3 2 3 2 2" xfId="81"/>
    <cellStyle name="Standard 3 2 3 2 2 2" xfId="153"/>
    <cellStyle name="Standard 3 2 3 2 2 2 2" xfId="324"/>
    <cellStyle name="Standard 3 2 3 2 2 2 3" xfId="495"/>
    <cellStyle name="Standard 3 2 3 2 2 2 4" xfId="666"/>
    <cellStyle name="Standard 3 2 3 2 2 3" xfId="252"/>
    <cellStyle name="Standard 3 2 3 2 2 4" xfId="423"/>
    <cellStyle name="Standard 3 2 3 2 2 5" xfId="594"/>
    <cellStyle name="Standard 3 2 3 2 3" xfId="117"/>
    <cellStyle name="Standard 3 2 3 2 3 2" xfId="288"/>
    <cellStyle name="Standard 3 2 3 2 3 3" xfId="459"/>
    <cellStyle name="Standard 3 2 3 2 3 4" xfId="630"/>
    <cellStyle name="Standard 3 2 3 2 4" xfId="216"/>
    <cellStyle name="Standard 3 2 3 2 5" xfId="387"/>
    <cellStyle name="Standard 3 2 3 2 6" xfId="558"/>
    <cellStyle name="Standard 3 2 3 3" xfId="63"/>
    <cellStyle name="Standard 3 2 3 3 2" xfId="135"/>
    <cellStyle name="Standard 3 2 3 3 2 2" xfId="306"/>
    <cellStyle name="Standard 3 2 3 3 2 3" xfId="477"/>
    <cellStyle name="Standard 3 2 3 3 2 4" xfId="648"/>
    <cellStyle name="Standard 3 2 3 3 3" xfId="234"/>
    <cellStyle name="Standard 3 2 3 3 4" xfId="405"/>
    <cellStyle name="Standard 3 2 3 3 5" xfId="576"/>
    <cellStyle name="Standard 3 2 3 4" xfId="165"/>
    <cellStyle name="Standard 3 2 3 4 2" xfId="336"/>
    <cellStyle name="Standard 3 2 3 4 3" xfId="507"/>
    <cellStyle name="Standard 3 2 3 4 4" xfId="678"/>
    <cellStyle name="Standard 3 2 3 5" xfId="174"/>
    <cellStyle name="Standard 3 2 3 5 2" xfId="345"/>
    <cellStyle name="Standard 3 2 3 5 3" xfId="516"/>
    <cellStyle name="Standard 3 2 3 5 4" xfId="687"/>
    <cellStyle name="Standard 3 2 3 6" xfId="183"/>
    <cellStyle name="Standard 3 2 3 6 2" xfId="354"/>
    <cellStyle name="Standard 3 2 3 6 3" xfId="525"/>
    <cellStyle name="Standard 3 2 3 6 4" xfId="696"/>
    <cellStyle name="Standard 3 2 3 7" xfId="99"/>
    <cellStyle name="Standard 3 2 3 7 2" xfId="270"/>
    <cellStyle name="Standard 3 2 3 7 3" xfId="441"/>
    <cellStyle name="Standard 3 2 3 7 4" xfId="612"/>
    <cellStyle name="Standard 3 2 3 8" xfId="198"/>
    <cellStyle name="Standard 3 2 3 9" xfId="369"/>
    <cellStyle name="Standard 3 2 4" xfId="22"/>
    <cellStyle name="Standard 3 2 4 2" xfId="42"/>
    <cellStyle name="Standard 3 2 4 2 2" xfId="78"/>
    <cellStyle name="Standard 3 2 4 2 2 2" xfId="150"/>
    <cellStyle name="Standard 3 2 4 2 2 2 2" xfId="321"/>
    <cellStyle name="Standard 3 2 4 2 2 2 3" xfId="492"/>
    <cellStyle name="Standard 3 2 4 2 2 2 4" xfId="663"/>
    <cellStyle name="Standard 3 2 4 2 2 3" xfId="249"/>
    <cellStyle name="Standard 3 2 4 2 2 4" xfId="420"/>
    <cellStyle name="Standard 3 2 4 2 2 5" xfId="591"/>
    <cellStyle name="Standard 3 2 4 2 3" xfId="114"/>
    <cellStyle name="Standard 3 2 4 2 3 2" xfId="285"/>
    <cellStyle name="Standard 3 2 4 2 3 3" xfId="456"/>
    <cellStyle name="Standard 3 2 4 2 3 4" xfId="627"/>
    <cellStyle name="Standard 3 2 4 2 4" xfId="213"/>
    <cellStyle name="Standard 3 2 4 2 5" xfId="384"/>
    <cellStyle name="Standard 3 2 4 2 6" xfId="555"/>
    <cellStyle name="Standard 3 2 4 3" xfId="60"/>
    <cellStyle name="Standard 3 2 4 3 2" xfId="132"/>
    <cellStyle name="Standard 3 2 4 3 2 2" xfId="303"/>
    <cellStyle name="Standard 3 2 4 3 2 3" xfId="474"/>
    <cellStyle name="Standard 3 2 4 3 2 4" xfId="645"/>
    <cellStyle name="Standard 3 2 4 3 3" xfId="231"/>
    <cellStyle name="Standard 3 2 4 3 4" xfId="402"/>
    <cellStyle name="Standard 3 2 4 3 5" xfId="573"/>
    <cellStyle name="Standard 3 2 4 4" xfId="96"/>
    <cellStyle name="Standard 3 2 4 4 2" xfId="267"/>
    <cellStyle name="Standard 3 2 4 4 3" xfId="438"/>
    <cellStyle name="Standard 3 2 4 4 4" xfId="609"/>
    <cellStyle name="Standard 3 2 4 5" xfId="195"/>
    <cellStyle name="Standard 3 2 4 6" xfId="366"/>
    <cellStyle name="Standard 3 2 4 7" xfId="537"/>
    <cellStyle name="Standard 3 2 5" xfId="33"/>
    <cellStyle name="Standard 3 2 5 2" xfId="51"/>
    <cellStyle name="Standard 3 2 5 2 2" xfId="87"/>
    <cellStyle name="Standard 3 2 5 2 2 2" xfId="159"/>
    <cellStyle name="Standard 3 2 5 2 2 2 2" xfId="330"/>
    <cellStyle name="Standard 3 2 5 2 2 2 3" xfId="501"/>
    <cellStyle name="Standard 3 2 5 2 2 2 4" xfId="672"/>
    <cellStyle name="Standard 3 2 5 2 2 3" xfId="258"/>
    <cellStyle name="Standard 3 2 5 2 2 4" xfId="429"/>
    <cellStyle name="Standard 3 2 5 2 2 5" xfId="600"/>
    <cellStyle name="Standard 3 2 5 2 3" xfId="123"/>
    <cellStyle name="Standard 3 2 5 2 3 2" xfId="294"/>
    <cellStyle name="Standard 3 2 5 2 3 3" xfId="465"/>
    <cellStyle name="Standard 3 2 5 2 3 4" xfId="636"/>
    <cellStyle name="Standard 3 2 5 2 4" xfId="222"/>
    <cellStyle name="Standard 3 2 5 2 5" xfId="393"/>
    <cellStyle name="Standard 3 2 5 2 6" xfId="564"/>
    <cellStyle name="Standard 3 2 5 3" xfId="69"/>
    <cellStyle name="Standard 3 2 5 3 2" xfId="141"/>
    <cellStyle name="Standard 3 2 5 3 2 2" xfId="312"/>
    <cellStyle name="Standard 3 2 5 3 2 3" xfId="483"/>
    <cellStyle name="Standard 3 2 5 3 2 4" xfId="654"/>
    <cellStyle name="Standard 3 2 5 3 3" xfId="240"/>
    <cellStyle name="Standard 3 2 5 3 4" xfId="411"/>
    <cellStyle name="Standard 3 2 5 3 5" xfId="582"/>
    <cellStyle name="Standard 3 2 5 4" xfId="105"/>
    <cellStyle name="Standard 3 2 5 4 2" xfId="276"/>
    <cellStyle name="Standard 3 2 5 4 3" xfId="447"/>
    <cellStyle name="Standard 3 2 5 4 4" xfId="618"/>
    <cellStyle name="Standard 3 2 5 5" xfId="204"/>
    <cellStyle name="Standard 3 2 5 6" xfId="375"/>
    <cellStyle name="Standard 3 2 5 7" xfId="546"/>
    <cellStyle name="Standard 3 2 6" xfId="36"/>
    <cellStyle name="Standard 3 2 6 2" xfId="72"/>
    <cellStyle name="Standard 3 2 6 2 2" xfId="144"/>
    <cellStyle name="Standard 3 2 6 2 2 2" xfId="315"/>
    <cellStyle name="Standard 3 2 6 2 2 3" xfId="486"/>
    <cellStyle name="Standard 3 2 6 2 2 4" xfId="657"/>
    <cellStyle name="Standard 3 2 6 2 3" xfId="243"/>
    <cellStyle name="Standard 3 2 6 2 4" xfId="414"/>
    <cellStyle name="Standard 3 2 6 2 5" xfId="585"/>
    <cellStyle name="Standard 3 2 6 3" xfId="108"/>
    <cellStyle name="Standard 3 2 6 3 2" xfId="279"/>
    <cellStyle name="Standard 3 2 6 3 3" xfId="450"/>
    <cellStyle name="Standard 3 2 6 3 4" xfId="621"/>
    <cellStyle name="Standard 3 2 6 4" xfId="207"/>
    <cellStyle name="Standard 3 2 6 5" xfId="378"/>
    <cellStyle name="Standard 3 2 6 6" xfId="549"/>
    <cellStyle name="Standard 3 2 7" xfId="54"/>
    <cellStyle name="Standard 3 2 7 2" xfId="126"/>
    <cellStyle name="Standard 3 2 7 2 2" xfId="297"/>
    <cellStyle name="Standard 3 2 7 2 3" xfId="468"/>
    <cellStyle name="Standard 3 2 7 2 4" xfId="639"/>
    <cellStyle name="Standard 3 2 7 3" xfId="225"/>
    <cellStyle name="Standard 3 2 7 4" xfId="396"/>
    <cellStyle name="Standard 3 2 7 5" xfId="567"/>
    <cellStyle name="Standard 3 2 8" xfId="162"/>
    <cellStyle name="Standard 3 2 8 2" xfId="333"/>
    <cellStyle name="Standard 3 2 8 3" xfId="504"/>
    <cellStyle name="Standard 3 2 8 4" xfId="675"/>
    <cellStyle name="Standard 3 2 9" xfId="171"/>
    <cellStyle name="Standard 3 2 9 2" xfId="342"/>
    <cellStyle name="Standard 3 2 9 3" xfId="513"/>
    <cellStyle name="Standard 3 2 9 4" xfId="684"/>
    <cellStyle name="Standard 4" xfId="9"/>
    <cellStyle name="Standard 5" xfId="11"/>
    <cellStyle name="Standard 6" xfId="17"/>
    <cellStyle name="Standard 6 2" xfId="28"/>
    <cellStyle name="Standard 7" xfId="24"/>
    <cellStyle name="Standard_EEK02" xfId="2"/>
    <cellStyle name="Standard_ME03 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eg"/><Relationship Id="rId5" Type="http://schemas.openxmlformats.org/officeDocument/2006/relationships/image" Target="../media/image6.jp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28</xdr:row>
          <xdr:rowOff>28575</xdr:rowOff>
        </xdr:from>
        <xdr:to>
          <xdr:col>7</xdr:col>
          <xdr:colOff>800100</xdr:colOff>
          <xdr:row>64</xdr:row>
          <xdr:rowOff>66675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52917</xdr:colOff>
      <xdr:row>62</xdr:row>
      <xdr:rowOff>195312</xdr:rowOff>
    </xdr:from>
    <xdr:to>
      <xdr:col>8</xdr:col>
      <xdr:colOff>5623</xdr:colOff>
      <xdr:row>109</xdr:row>
      <xdr:rowOff>136045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15478607"/>
          <a:ext cx="6672161" cy="93012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28384</xdr:rowOff>
    </xdr:from>
    <xdr:to>
      <xdr:col>8</xdr:col>
      <xdr:colOff>102387</xdr:colOff>
      <xdr:row>148</xdr:row>
      <xdr:rowOff>186075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39259"/>
          <a:ext cx="6833387" cy="9857316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</xdr:colOff>
      <xdr:row>143</xdr:row>
      <xdr:rowOff>136525</xdr:rowOff>
    </xdr:from>
    <xdr:to>
      <xdr:col>8</xdr:col>
      <xdr:colOff>440077</xdr:colOff>
      <xdr:row>193</xdr:row>
      <xdr:rowOff>140759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" y="32315150"/>
          <a:ext cx="7155202" cy="10322984"/>
        </a:xfrm>
        <a:prstGeom prst="rect">
          <a:avLst/>
        </a:prstGeom>
      </xdr:spPr>
    </xdr:pic>
    <xdr:clientData/>
  </xdr:twoCellAnchor>
  <xdr:twoCellAnchor editAs="oneCell">
    <xdr:from>
      <xdr:col>0</xdr:col>
      <xdr:colOff>25977</xdr:colOff>
      <xdr:row>188</xdr:row>
      <xdr:rowOff>20113</xdr:rowOff>
    </xdr:from>
    <xdr:to>
      <xdr:col>8</xdr:col>
      <xdr:colOff>450179</xdr:colOff>
      <xdr:row>238</xdr:row>
      <xdr:rowOff>24345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77" y="41485613"/>
          <a:ext cx="7155202" cy="103229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</xdr:row>
      <xdr:rowOff>48117</xdr:rowOff>
    </xdr:from>
    <xdr:to>
      <xdr:col>8</xdr:col>
      <xdr:colOff>424202</xdr:colOff>
      <xdr:row>266</xdr:row>
      <xdr:rowOff>52351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92117"/>
          <a:ext cx="7155202" cy="103229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134730</xdr:colOff>
      <xdr:row>8</xdr:row>
      <xdr:rowOff>402722</xdr:rowOff>
    </xdr:from>
    <xdr:ext cx="7312451" cy="937629"/>
    <xdr:sp macro="" textlink="">
      <xdr:nvSpPr>
        <xdr:cNvPr id="2" name="Rechteck 1"/>
        <xdr:cNvSpPr/>
      </xdr:nvSpPr>
      <xdr:spPr>
        <a:xfrm rot="19840862">
          <a:off x="2677905" y="2241047"/>
          <a:ext cx="731245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de-DE" sz="5400" b="1" cap="none" spc="0">
              <a:ln w="31550" cmpd="sng">
                <a:gradFill>
                  <a:gsLst>
                    <a:gs pos="70000">
                      <a:schemeClr val="accent6">
                        <a:shade val="50000"/>
                        <a:satMod val="190000"/>
                      </a:schemeClr>
                    </a:gs>
                    <a:gs pos="0">
                      <a:schemeClr val="accent6">
                        <a:tint val="77000"/>
                        <a:satMod val="18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chemeClr val="accent6">
                  <a:tint val="15000"/>
                  <a:satMod val="200000"/>
                </a:schemeClr>
              </a:solidFill>
              <a:effectLst>
                <a:outerShdw blurRad="50800" dist="40000" dir="5400000" algn="tl" rotWithShape="0">
                  <a:srgbClr val="000000">
                    <a:shade val="5000"/>
                    <a:satMod val="120000"/>
                    <a:alpha val="33000"/>
                  </a:srgbClr>
                </a:outerShdw>
              </a:effectLst>
            </a:rPr>
            <a:t>kiene Immatrikulationen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menzel\Documents\GroupWise\PLANSS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-Belehrung"/>
      <sheetName val="Termine"/>
      <sheetName val="EEb10"/>
      <sheetName val="KEEb10"/>
      <sheetName val="KEEb09"/>
      <sheetName val="EEAb09"/>
      <sheetName val="EEEb09"/>
      <sheetName val="EENb09"/>
      <sheetName val="EMb10"/>
      <sheetName val="KEMb10"/>
      <sheetName val="EMb09"/>
      <sheetName val="KEMb09"/>
      <sheetName val="EMb08"/>
      <sheetName val="MEK08"/>
      <sheetName val="MER08"/>
      <sheetName val="MEW08"/>
    </sheetNames>
    <sheetDataSet>
      <sheetData sheetId="0" refreshError="1"/>
      <sheetData sheetId="1">
        <row r="1">
          <cell r="F1">
            <v>40609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D133"/>
  <sheetViews>
    <sheetView topLeftCell="A7" zoomScale="60" zoomScaleNormal="60" workbookViewId="0">
      <selection activeCell="J49" sqref="J49"/>
    </sheetView>
  </sheetViews>
  <sheetFormatPr baseColWidth="10" defaultRowHeight="15.75" x14ac:dyDescent="0.25"/>
  <cols>
    <col min="9" max="15" width="77" style="5" customWidth="1"/>
  </cols>
  <sheetData>
    <row r="1" spans="1:56" ht="16.5" customHeight="1" x14ac:dyDescent="0.3">
      <c r="A1" s="38" t="s">
        <v>23</v>
      </c>
      <c r="B1" s="279"/>
      <c r="C1" s="279"/>
      <c r="D1" s="15"/>
      <c r="E1" s="15"/>
      <c r="F1" s="15"/>
      <c r="G1" s="254" t="s">
        <v>0</v>
      </c>
      <c r="H1" s="15"/>
      <c r="I1" s="5" t="s">
        <v>0</v>
      </c>
      <c r="J1" s="385" t="s">
        <v>935</v>
      </c>
      <c r="K1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24" t="s">
        <v>1</v>
      </c>
      <c r="AD1" s="1150">
        <f>[1]Termine!F1</f>
        <v>40609</v>
      </c>
      <c r="AE1" s="1151"/>
      <c r="AF1" s="1151"/>
      <c r="AG1" s="1151"/>
      <c r="AH1" s="1151"/>
      <c r="AI1" s="1151"/>
      <c r="AJ1" s="1151"/>
      <c r="AK1" s="1151"/>
      <c r="AL1" s="1151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ht="20.25" x14ac:dyDescent="0.3">
      <c r="A2" s="38" t="s">
        <v>106</v>
      </c>
      <c r="B2" s="279"/>
      <c r="C2" s="279"/>
      <c r="D2" s="15"/>
      <c r="E2" s="15"/>
      <c r="F2" s="15"/>
      <c r="G2" s="15"/>
      <c r="H2" s="15"/>
      <c r="J2" s="386"/>
      <c r="K2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24"/>
      <c r="AD2" s="224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x14ac:dyDescent="0.25">
      <c r="A3" s="37" t="s">
        <v>116</v>
      </c>
      <c r="B3" s="279"/>
      <c r="C3" s="279"/>
      <c r="D3" s="16"/>
      <c r="E3" s="15"/>
      <c r="F3" s="15"/>
      <c r="G3" s="15"/>
      <c r="H3" s="15"/>
      <c r="J3" s="386"/>
      <c r="K3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</row>
    <row r="4" spans="1:56" x14ac:dyDescent="0.25">
      <c r="A4" s="37" t="s">
        <v>2</v>
      </c>
      <c r="B4" s="279"/>
      <c r="C4" s="279"/>
      <c r="D4" s="15"/>
      <c r="E4" s="15"/>
      <c r="F4" s="15"/>
      <c r="G4" s="15"/>
      <c r="H4" s="15"/>
      <c r="J4" s="387" t="s">
        <v>237</v>
      </c>
      <c r="K4"/>
      <c r="P4" s="15"/>
      <c r="Q4" s="15"/>
      <c r="R4" s="15"/>
      <c r="S4" s="15"/>
      <c r="T4" s="15"/>
      <c r="U4" s="15"/>
      <c r="V4" s="15" t="s">
        <v>0</v>
      </c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</row>
    <row r="5" spans="1:56" x14ac:dyDescent="0.25">
      <c r="B5" s="15"/>
      <c r="C5" s="15"/>
      <c r="D5" s="15"/>
      <c r="E5" s="15"/>
      <c r="F5" s="15"/>
      <c r="G5" s="15"/>
      <c r="H5" s="15"/>
      <c r="J5" s="386" t="s">
        <v>402</v>
      </c>
      <c r="K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</row>
    <row r="6" spans="1:56" ht="20.25" x14ac:dyDescent="0.3">
      <c r="A6" s="225" t="s">
        <v>121</v>
      </c>
      <c r="B6" s="97"/>
      <c r="C6" s="97"/>
      <c r="D6" s="97"/>
      <c r="E6" s="97"/>
      <c r="F6" s="97"/>
      <c r="G6" s="97"/>
      <c r="H6" s="97"/>
      <c r="I6" s="104"/>
      <c r="J6" s="386" t="s">
        <v>403</v>
      </c>
      <c r="K6"/>
      <c r="L6" s="104"/>
      <c r="M6" s="104"/>
      <c r="N6" s="104"/>
      <c r="O6" s="104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103"/>
      <c r="AT6" s="103"/>
      <c r="AU6" s="103"/>
      <c r="AV6" s="103"/>
      <c r="AW6" s="139"/>
      <c r="AX6" s="139"/>
      <c r="AY6" s="139"/>
      <c r="AZ6" s="139"/>
      <c r="BA6" s="139"/>
      <c r="BB6" s="139"/>
      <c r="BC6" s="139"/>
      <c r="BD6" s="139"/>
    </row>
    <row r="7" spans="1:56" x14ac:dyDescent="0.25">
      <c r="A7" s="97"/>
      <c r="B7" s="97"/>
      <c r="C7" s="97"/>
      <c r="D7" s="97"/>
      <c r="E7" s="97"/>
      <c r="F7" s="97"/>
      <c r="G7" s="97"/>
      <c r="H7" s="97"/>
      <c r="I7" s="104"/>
      <c r="J7" s="386"/>
      <c r="K7"/>
      <c r="L7" s="104"/>
      <c r="M7" s="104"/>
      <c r="N7" s="104"/>
      <c r="O7" s="104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103"/>
      <c r="AT7" s="103"/>
      <c r="AU7" s="103"/>
      <c r="AV7" s="103"/>
      <c r="AW7" s="139"/>
      <c r="AX7" s="139"/>
      <c r="AY7" s="139"/>
      <c r="AZ7" s="139"/>
      <c r="BA7" s="139"/>
      <c r="BB7" s="139"/>
      <c r="BC7" s="139"/>
      <c r="BD7" s="139"/>
    </row>
    <row r="8" spans="1:56" x14ac:dyDescent="0.25">
      <c r="A8" s="128" t="s">
        <v>122</v>
      </c>
      <c r="B8" s="97"/>
      <c r="C8" s="97"/>
      <c r="D8" s="97"/>
      <c r="E8" s="97"/>
      <c r="F8" s="97"/>
      <c r="G8" s="97"/>
      <c r="H8" s="97"/>
      <c r="I8" s="104"/>
      <c r="J8" s="386"/>
      <c r="K8"/>
      <c r="L8" s="104"/>
      <c r="M8" s="104"/>
      <c r="N8" s="104"/>
      <c r="O8" s="104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103"/>
      <c r="AT8" s="103"/>
      <c r="AU8" s="103"/>
      <c r="AV8" s="103"/>
      <c r="AW8" s="139"/>
      <c r="AX8" s="139"/>
      <c r="AY8" s="139"/>
      <c r="AZ8" s="139"/>
      <c r="BA8" s="139"/>
      <c r="BB8" s="139"/>
      <c r="BC8" s="139"/>
      <c r="BD8" s="139"/>
    </row>
    <row r="9" spans="1:56" x14ac:dyDescent="0.25">
      <c r="A9" s="97"/>
      <c r="B9" s="97"/>
      <c r="C9" s="226"/>
      <c r="D9" s="226"/>
      <c r="E9" s="226"/>
      <c r="F9" s="226"/>
      <c r="G9" s="226"/>
      <c r="H9" s="226"/>
      <c r="I9" s="104"/>
      <c r="J9" s="387" t="s">
        <v>238</v>
      </c>
      <c r="K9"/>
      <c r="L9" s="104"/>
      <c r="M9" s="104"/>
      <c r="N9" s="104"/>
      <c r="O9" s="104"/>
      <c r="P9" s="226"/>
      <c r="Q9" s="226"/>
      <c r="R9" s="226"/>
      <c r="S9" s="226"/>
      <c r="T9" s="226"/>
      <c r="U9" s="226"/>
      <c r="V9" s="226"/>
      <c r="W9" s="226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6"/>
      <c r="AO9" s="226"/>
      <c r="AP9" s="226"/>
      <c r="AQ9" s="226"/>
      <c r="AR9" s="226"/>
      <c r="AS9" s="227"/>
      <c r="AT9" s="227"/>
      <c r="AU9" s="227"/>
      <c r="AV9" s="227"/>
      <c r="AW9" s="138"/>
      <c r="AX9" s="138"/>
      <c r="AY9" s="138"/>
      <c r="AZ9" s="138"/>
      <c r="BA9" s="138"/>
      <c r="BB9" s="138"/>
      <c r="BC9" s="138"/>
      <c r="BD9" s="138"/>
    </row>
    <row r="10" spans="1:56" x14ac:dyDescent="0.25">
      <c r="A10" s="97" t="s">
        <v>123</v>
      </c>
      <c r="B10" s="97"/>
      <c r="C10" s="226"/>
      <c r="D10" s="226"/>
      <c r="E10" s="226"/>
      <c r="F10" s="226"/>
      <c r="G10" s="226"/>
      <c r="H10" s="226"/>
      <c r="I10" s="104"/>
      <c r="J10" s="386" t="s">
        <v>306</v>
      </c>
      <c r="K10"/>
      <c r="L10" s="104"/>
      <c r="M10" s="104"/>
      <c r="N10" s="104"/>
      <c r="O10" s="104"/>
      <c r="P10" s="226"/>
      <c r="Q10" s="226"/>
      <c r="R10" s="226"/>
      <c r="S10" s="226"/>
      <c r="T10" s="226"/>
      <c r="U10" s="226"/>
      <c r="V10" s="226"/>
      <c r="W10" s="226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6"/>
      <c r="AO10" s="226"/>
      <c r="AP10" s="226"/>
      <c r="AQ10" s="226"/>
      <c r="AR10" s="226"/>
      <c r="AS10" s="227"/>
      <c r="AT10" s="227"/>
      <c r="AU10" s="227"/>
      <c r="AV10" s="227"/>
      <c r="AW10" s="138"/>
      <c r="AX10" s="138"/>
      <c r="AY10" s="138"/>
      <c r="AZ10" s="138"/>
      <c r="BA10" s="138"/>
      <c r="BB10" s="138"/>
      <c r="BC10" s="138"/>
      <c r="BD10" s="138"/>
    </row>
    <row r="11" spans="1:56" x14ac:dyDescent="0.25">
      <c r="A11" s="97" t="s">
        <v>124</v>
      </c>
      <c r="B11" s="97"/>
      <c r="C11" s="226"/>
      <c r="D11" s="226"/>
      <c r="E11" s="226"/>
      <c r="F11" s="226"/>
      <c r="G11" s="226"/>
      <c r="H11" s="226"/>
      <c r="I11" s="104"/>
      <c r="J11" s="386" t="s">
        <v>307</v>
      </c>
      <c r="K11"/>
      <c r="L11" s="104"/>
      <c r="M11" s="104"/>
      <c r="N11" s="104"/>
      <c r="O11" s="104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7"/>
      <c r="AT11" s="227"/>
      <c r="AU11" s="227"/>
      <c r="AV11" s="227"/>
      <c r="AW11" s="138"/>
      <c r="AX11" s="138"/>
      <c r="AY11" s="138"/>
      <c r="AZ11" s="138"/>
      <c r="BA11" s="138"/>
      <c r="BB11" s="138"/>
      <c r="BC11" s="138"/>
      <c r="BD11" s="138"/>
    </row>
    <row r="12" spans="1:56" x14ac:dyDescent="0.25">
      <c r="A12" s="97" t="s">
        <v>125</v>
      </c>
      <c r="B12" s="97"/>
      <c r="C12" s="226"/>
      <c r="D12" s="226"/>
      <c r="E12" s="226"/>
      <c r="F12" s="226"/>
      <c r="G12" s="226"/>
      <c r="H12" s="226"/>
      <c r="I12" s="104"/>
      <c r="J12" s="386" t="s">
        <v>407</v>
      </c>
      <c r="K12"/>
      <c r="L12" s="104"/>
      <c r="M12" s="104"/>
      <c r="N12" s="104"/>
      <c r="O12" s="104"/>
      <c r="P12" s="226"/>
      <c r="Q12" s="226"/>
      <c r="R12" s="226"/>
      <c r="S12" s="226"/>
      <c r="T12" s="226"/>
      <c r="U12" s="226"/>
      <c r="V12" s="226"/>
      <c r="W12" s="226"/>
      <c r="X12" s="226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/>
      <c r="AN12" s="226"/>
      <c r="AO12" s="226"/>
      <c r="AP12" s="226"/>
      <c r="AQ12" s="226"/>
      <c r="AR12" s="226"/>
      <c r="AS12" s="227"/>
      <c r="AT12" s="227"/>
      <c r="AU12" s="227"/>
      <c r="AV12" s="227"/>
      <c r="AW12" s="138"/>
      <c r="AX12" s="138"/>
      <c r="AY12" s="138"/>
      <c r="AZ12" s="138"/>
      <c r="BA12" s="138"/>
      <c r="BB12" s="138"/>
      <c r="BC12" s="138"/>
      <c r="BD12" s="138"/>
    </row>
    <row r="13" spans="1:56" x14ac:dyDescent="0.25">
      <c r="A13" s="97" t="s">
        <v>126</v>
      </c>
      <c r="B13" s="97"/>
      <c r="C13" s="226"/>
      <c r="D13" s="226"/>
      <c r="E13" s="226"/>
      <c r="F13" s="226"/>
      <c r="G13" s="226"/>
      <c r="H13" s="226"/>
      <c r="I13" s="104"/>
      <c r="J13" s="386"/>
      <c r="K13" s="368"/>
      <c r="L13" s="104"/>
      <c r="M13" s="104"/>
      <c r="N13" s="104"/>
      <c r="O13" s="104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6"/>
      <c r="AQ13" s="226"/>
      <c r="AR13" s="226"/>
      <c r="AS13" s="227"/>
      <c r="AT13" s="227"/>
      <c r="AU13" s="227"/>
      <c r="AV13" s="227"/>
      <c r="AW13" s="138"/>
      <c r="AX13" s="138"/>
      <c r="AY13" s="138"/>
      <c r="AZ13" s="138"/>
      <c r="BA13" s="138"/>
      <c r="BB13" s="138"/>
      <c r="BC13" s="138"/>
      <c r="BD13" s="138"/>
    </row>
    <row r="14" spans="1:56" x14ac:dyDescent="0.25">
      <c r="A14" s="128" t="s">
        <v>127</v>
      </c>
      <c r="B14" s="97"/>
      <c r="C14" s="226"/>
      <c r="D14" s="226"/>
      <c r="E14" s="226"/>
      <c r="F14" s="226"/>
      <c r="G14" s="226"/>
      <c r="H14" s="226"/>
      <c r="I14" s="104"/>
      <c r="J14" s="387" t="s">
        <v>239</v>
      </c>
      <c r="K14"/>
      <c r="L14" s="104"/>
      <c r="M14" s="104"/>
      <c r="N14" s="104"/>
      <c r="O14" s="104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/>
      <c r="AN14" s="226"/>
      <c r="AO14" s="226"/>
      <c r="AP14" s="226"/>
      <c r="AQ14" s="226"/>
      <c r="AR14" s="226"/>
      <c r="AS14" s="227"/>
      <c r="AT14" s="227"/>
      <c r="AU14" s="227"/>
      <c r="AV14" s="227"/>
      <c r="AW14" s="138"/>
      <c r="AX14" s="138"/>
      <c r="AY14" s="138"/>
      <c r="AZ14" s="138"/>
      <c r="BA14" s="138"/>
      <c r="BB14" s="138"/>
      <c r="BC14" s="138"/>
      <c r="BD14" s="138"/>
    </row>
    <row r="15" spans="1:56" x14ac:dyDescent="0.25">
      <c r="A15" s="97" t="s">
        <v>128</v>
      </c>
      <c r="B15" s="97"/>
      <c r="C15" s="226"/>
      <c r="D15" s="226"/>
      <c r="E15" s="226"/>
      <c r="F15" s="226"/>
      <c r="G15" s="226"/>
      <c r="H15" s="226"/>
      <c r="I15" s="104"/>
      <c r="J15" s="388" t="s">
        <v>406</v>
      </c>
      <c r="K15"/>
      <c r="L15" s="104"/>
      <c r="M15" s="104"/>
      <c r="N15" s="104"/>
      <c r="O15" s="104"/>
      <c r="P15" s="226"/>
      <c r="Q15" s="226"/>
      <c r="R15" s="226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7"/>
      <c r="AT15" s="227"/>
      <c r="AU15" s="227"/>
      <c r="AV15" s="227"/>
      <c r="AW15" s="138"/>
      <c r="AX15" s="138"/>
      <c r="AY15" s="138"/>
      <c r="AZ15" s="138"/>
      <c r="BA15" s="138"/>
      <c r="BB15" s="138"/>
      <c r="BC15" s="138"/>
      <c r="BD15" s="138"/>
    </row>
    <row r="16" spans="1:56" x14ac:dyDescent="0.25">
      <c r="A16" s="97" t="s">
        <v>135</v>
      </c>
      <c r="B16" s="97"/>
      <c r="C16" s="226"/>
      <c r="D16" s="226"/>
      <c r="E16" s="226"/>
      <c r="F16" s="226"/>
      <c r="G16" s="226"/>
      <c r="H16" s="226"/>
      <c r="I16" s="104"/>
      <c r="J16" s="388" t="s">
        <v>404</v>
      </c>
      <c r="K16"/>
      <c r="L16" s="104"/>
      <c r="M16" s="104"/>
      <c r="N16" s="104"/>
      <c r="O16" s="104"/>
      <c r="P16" s="226"/>
      <c r="Q16" s="226"/>
      <c r="R16" s="226"/>
      <c r="S16" s="226"/>
      <c r="T16" s="226"/>
      <c r="U16" s="226"/>
      <c r="V16" s="226"/>
      <c r="W16" s="226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/>
      <c r="AN16" s="226"/>
      <c r="AO16" s="226"/>
      <c r="AP16" s="226"/>
      <c r="AQ16" s="226"/>
      <c r="AR16" s="226"/>
      <c r="AS16" s="227"/>
      <c r="AT16" s="227"/>
      <c r="AU16" s="227"/>
      <c r="AV16" s="227"/>
      <c r="AW16" s="138"/>
      <c r="AX16" s="138"/>
      <c r="AY16" s="138"/>
      <c r="AZ16" s="138"/>
      <c r="BA16" s="138"/>
      <c r="BB16" s="138"/>
      <c r="BC16" s="138"/>
      <c r="BD16" s="138"/>
    </row>
    <row r="17" spans="1:56" x14ac:dyDescent="0.25">
      <c r="A17" s="97" t="s">
        <v>129</v>
      </c>
      <c r="B17" s="97"/>
      <c r="C17" s="226"/>
      <c r="D17" s="226"/>
      <c r="E17" s="226"/>
      <c r="F17" s="226"/>
      <c r="G17" s="226"/>
      <c r="H17" s="226"/>
      <c r="I17" s="104"/>
      <c r="J17" s="465" t="s">
        <v>405</v>
      </c>
      <c r="K17" s="368"/>
      <c r="L17" s="104"/>
      <c r="M17" s="104"/>
      <c r="N17" s="104"/>
      <c r="O17" s="104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7"/>
      <c r="AT17" s="227"/>
      <c r="AU17" s="227"/>
      <c r="AV17" s="227"/>
      <c r="AW17" s="138"/>
      <c r="AX17" s="138"/>
      <c r="AY17" s="138"/>
      <c r="AZ17" s="138"/>
      <c r="BA17" s="138"/>
      <c r="BB17" s="138"/>
      <c r="BC17" s="138"/>
      <c r="BD17" s="138"/>
    </row>
    <row r="18" spans="1:56" x14ac:dyDescent="0.25">
      <c r="A18" s="97" t="s">
        <v>130</v>
      </c>
      <c r="B18" s="97"/>
      <c r="C18" s="226"/>
      <c r="D18" s="226"/>
      <c r="E18" s="226"/>
      <c r="F18" s="226"/>
      <c r="G18" s="226"/>
      <c r="H18" s="226"/>
      <c r="I18" s="104"/>
      <c r="J18" s="389"/>
      <c r="K18"/>
      <c r="L18" s="104"/>
      <c r="M18" s="104"/>
      <c r="N18" s="104"/>
      <c r="O18" s="104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7"/>
      <c r="AT18" s="227"/>
      <c r="AU18" s="227"/>
      <c r="AV18" s="227"/>
      <c r="AW18" s="138"/>
      <c r="AX18" s="138"/>
      <c r="AY18" s="138"/>
      <c r="AZ18" s="138"/>
      <c r="BA18" s="138"/>
      <c r="BB18" s="138"/>
      <c r="BC18" s="138"/>
      <c r="BD18" s="138"/>
    </row>
    <row r="19" spans="1:56" x14ac:dyDescent="0.25">
      <c r="A19" s="97"/>
      <c r="B19" s="97"/>
      <c r="C19" s="226"/>
      <c r="D19" s="226"/>
      <c r="E19" s="226"/>
      <c r="F19" s="226"/>
      <c r="G19" s="226"/>
      <c r="H19" s="226"/>
      <c r="I19" s="104"/>
      <c r="J19" s="387" t="s">
        <v>240</v>
      </c>
      <c r="K19"/>
      <c r="L19" s="104"/>
      <c r="M19" s="104"/>
      <c r="N19" s="104"/>
      <c r="O19" s="104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7"/>
      <c r="AT19" s="227"/>
      <c r="AU19" s="227"/>
      <c r="AV19" s="227"/>
      <c r="AW19" s="138"/>
      <c r="AX19" s="138"/>
      <c r="AY19" s="138"/>
      <c r="AZ19" s="138"/>
      <c r="BA19" s="138"/>
      <c r="BB19" s="138"/>
      <c r="BC19" s="138"/>
      <c r="BD19" s="138"/>
    </row>
    <row r="20" spans="1:56" x14ac:dyDescent="0.25">
      <c r="A20" s="97" t="s">
        <v>305</v>
      </c>
      <c r="B20" s="97"/>
      <c r="C20" s="226"/>
      <c r="D20" s="226"/>
      <c r="E20" s="226"/>
      <c r="F20" s="226"/>
      <c r="G20" s="226"/>
      <c r="H20" s="226"/>
      <c r="I20" s="104"/>
      <c r="J20" s="386" t="s">
        <v>241</v>
      </c>
      <c r="K20"/>
      <c r="L20" s="104"/>
      <c r="M20" s="104"/>
      <c r="N20" s="104"/>
      <c r="O20" s="104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7"/>
      <c r="AT20" s="227"/>
      <c r="AU20" s="227"/>
      <c r="AV20" s="227"/>
      <c r="AW20" s="138"/>
      <c r="AX20" s="138"/>
      <c r="AY20" s="138"/>
      <c r="AZ20" s="138"/>
      <c r="BA20" s="138"/>
      <c r="BB20" s="138"/>
      <c r="BC20" s="138"/>
      <c r="BD20" s="138"/>
    </row>
    <row r="21" spans="1:56" x14ac:dyDescent="0.25">
      <c r="A21" s="97"/>
      <c r="B21" s="97"/>
      <c r="C21" s="226"/>
      <c r="D21" s="226"/>
      <c r="E21" s="226"/>
      <c r="F21" s="226"/>
      <c r="G21" s="226"/>
      <c r="H21" s="226"/>
      <c r="I21" s="104"/>
      <c r="J21" s="386" t="s">
        <v>408</v>
      </c>
      <c r="K21" s="386"/>
      <c r="L21" s="104"/>
      <c r="M21" s="104"/>
      <c r="N21" s="104"/>
      <c r="O21" s="104"/>
      <c r="P21" s="226"/>
      <c r="Q21" s="226"/>
      <c r="R21" s="226"/>
      <c r="S21" s="226"/>
      <c r="T21" s="226"/>
      <c r="U21" s="226"/>
      <c r="V21" s="226"/>
      <c r="W21" s="226"/>
      <c r="X21" s="226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  <c r="AL21" s="226"/>
      <c r="AM21" s="226"/>
      <c r="AN21" s="226"/>
      <c r="AO21" s="226"/>
      <c r="AP21" s="226"/>
      <c r="AQ21" s="226"/>
      <c r="AR21" s="226"/>
      <c r="AS21" s="227"/>
      <c r="AT21" s="227"/>
      <c r="AU21" s="227"/>
      <c r="AV21" s="227"/>
      <c r="AW21" s="138"/>
      <c r="AX21" s="138"/>
      <c r="AY21" s="138"/>
      <c r="AZ21" s="138"/>
      <c r="BA21" s="138"/>
      <c r="BB21" s="138"/>
      <c r="BC21" s="138"/>
      <c r="BD21" s="138"/>
    </row>
    <row r="22" spans="1:56" ht="20.25" x14ac:dyDescent="0.3">
      <c r="A22" s="463" t="s">
        <v>842</v>
      </c>
      <c r="B22" s="463"/>
      <c r="C22" s="228"/>
      <c r="D22" s="228"/>
      <c r="E22" s="228"/>
      <c r="F22" s="228"/>
      <c r="G22" s="228"/>
      <c r="H22" s="228"/>
      <c r="I22" s="246"/>
      <c r="J22" s="386"/>
      <c r="K22" s="386" t="s">
        <v>308</v>
      </c>
      <c r="L22" s="104"/>
      <c r="M22" s="104"/>
      <c r="N22" s="104"/>
      <c r="O22" s="104"/>
      <c r="P22" s="226"/>
      <c r="Q22" s="226"/>
      <c r="R22" s="226"/>
      <c r="S22" s="226"/>
      <c r="T22" s="226"/>
      <c r="U22" s="226"/>
      <c r="V22" s="226"/>
      <c r="W22" s="226"/>
      <c r="X22" s="226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7"/>
      <c r="AT22" s="227"/>
      <c r="AU22" s="227"/>
      <c r="AV22" s="227"/>
      <c r="AW22" s="138"/>
      <c r="AX22" s="138"/>
      <c r="AY22" s="138"/>
      <c r="AZ22" s="138"/>
      <c r="BA22" s="138"/>
      <c r="BB22" s="138"/>
      <c r="BC22" s="138"/>
      <c r="BD22" s="138"/>
    </row>
    <row r="23" spans="1:56" ht="20.25" x14ac:dyDescent="0.3">
      <c r="A23" s="463" t="s">
        <v>934</v>
      </c>
      <c r="B23" s="463"/>
      <c r="C23" s="228"/>
      <c r="D23" s="228"/>
      <c r="E23" s="228"/>
      <c r="F23" s="228" t="s">
        <v>0</v>
      </c>
      <c r="G23" s="228"/>
      <c r="H23" s="228"/>
      <c r="I23" s="246"/>
      <c r="J23" s="386"/>
      <c r="K23" s="386" t="s">
        <v>309</v>
      </c>
      <c r="L23" s="104"/>
      <c r="M23" s="104"/>
      <c r="N23" s="104"/>
      <c r="O23" s="104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7"/>
      <c r="AT23" s="227"/>
      <c r="AU23" s="227"/>
      <c r="AV23" s="227"/>
      <c r="AW23" s="138"/>
      <c r="AX23" s="138"/>
      <c r="AY23" s="138"/>
      <c r="AZ23" s="138"/>
      <c r="BA23" s="138"/>
      <c r="BB23" s="138"/>
      <c r="BC23" s="138"/>
      <c r="BD23" s="138"/>
    </row>
    <row r="24" spans="1:56" ht="20.25" x14ac:dyDescent="0.3">
      <c r="A24" s="463" t="s">
        <v>843</v>
      </c>
      <c r="B24" s="463"/>
      <c r="C24" s="228"/>
      <c r="D24" s="228"/>
      <c r="E24" s="228"/>
      <c r="F24" s="228"/>
      <c r="G24" s="228"/>
      <c r="H24" s="228"/>
      <c r="I24" s="246"/>
      <c r="J24" s="386"/>
      <c r="K24" s="386" t="s">
        <v>310</v>
      </c>
      <c r="L24" s="104"/>
      <c r="M24" s="104"/>
      <c r="N24" s="104"/>
      <c r="O24" s="104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  <c r="AL24" s="226"/>
      <c r="AM24" s="226"/>
      <c r="AN24" s="226"/>
      <c r="AO24" s="226"/>
      <c r="AP24" s="226"/>
      <c r="AQ24" s="226"/>
      <c r="AR24" s="226"/>
      <c r="AS24" s="227"/>
      <c r="AT24" s="227"/>
      <c r="AU24" s="227"/>
      <c r="AV24" s="227"/>
      <c r="AW24" s="138"/>
      <c r="AX24" s="138"/>
      <c r="AY24" s="138"/>
      <c r="AZ24" s="138"/>
      <c r="BA24" s="138"/>
      <c r="BB24" s="138"/>
      <c r="BC24" s="138"/>
      <c r="BD24" s="138"/>
    </row>
    <row r="25" spans="1:56" ht="20.25" x14ac:dyDescent="0.3">
      <c r="A25" s="463" t="s">
        <v>844</v>
      </c>
      <c r="B25" s="463"/>
      <c r="C25" s="228"/>
      <c r="D25" s="228"/>
      <c r="E25" s="228"/>
      <c r="F25" s="228"/>
      <c r="G25" s="228"/>
      <c r="H25" s="228"/>
      <c r="I25" s="246"/>
      <c r="J25" s="386"/>
      <c r="K25" s="386"/>
      <c r="L25" s="104"/>
      <c r="M25" s="104"/>
      <c r="N25" s="104"/>
      <c r="O25" s="104"/>
      <c r="P25" s="226"/>
      <c r="Q25" s="226"/>
      <c r="R25" s="226"/>
      <c r="S25" s="226"/>
      <c r="T25" s="226"/>
      <c r="U25" s="226"/>
      <c r="V25" s="226"/>
      <c r="W25" s="226"/>
      <c r="X25" s="226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  <c r="AL25" s="226"/>
      <c r="AM25" s="226"/>
      <c r="AN25" s="226"/>
      <c r="AO25" s="226"/>
      <c r="AP25" s="226"/>
      <c r="AQ25" s="226"/>
      <c r="AR25" s="226"/>
      <c r="AS25" s="227"/>
      <c r="AT25" s="227"/>
      <c r="AU25" s="227"/>
      <c r="AV25" s="227"/>
      <c r="AW25" s="138"/>
      <c r="AX25" s="138"/>
      <c r="AY25" s="138"/>
      <c r="AZ25" s="138"/>
      <c r="BA25" s="138"/>
      <c r="BB25" s="138"/>
      <c r="BC25" s="138"/>
      <c r="BD25" s="138"/>
    </row>
    <row r="26" spans="1:56" x14ac:dyDescent="0.25">
      <c r="A26" s="97" t="s">
        <v>0</v>
      </c>
      <c r="B26" s="97"/>
      <c r="C26" s="226"/>
      <c r="D26" s="226"/>
      <c r="E26" s="226"/>
      <c r="F26" s="226"/>
      <c r="G26" s="226"/>
      <c r="H26" s="226"/>
      <c r="I26" s="104"/>
      <c r="J26" s="388" t="s">
        <v>242</v>
      </c>
      <c r="K26"/>
      <c r="L26" s="104"/>
      <c r="M26" s="104"/>
      <c r="N26" s="104"/>
      <c r="O26" s="104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7"/>
      <c r="AT26" s="227"/>
      <c r="AU26" s="227"/>
      <c r="AV26" s="227"/>
      <c r="AW26" s="138"/>
      <c r="AX26" s="138"/>
      <c r="AY26" s="138"/>
      <c r="AZ26" s="138"/>
      <c r="BA26" s="138"/>
      <c r="BB26" s="138"/>
      <c r="BC26" s="138"/>
      <c r="BD26" s="138"/>
    </row>
    <row r="27" spans="1:56" x14ac:dyDescent="0.25">
      <c r="A27" s="97" t="s">
        <v>131</v>
      </c>
      <c r="B27" s="97"/>
      <c r="C27" s="226"/>
      <c r="D27" s="226"/>
      <c r="E27" s="226"/>
      <c r="F27" s="226"/>
      <c r="G27" s="226"/>
      <c r="H27" s="226"/>
      <c r="I27" s="104"/>
      <c r="J27" s="387" t="s">
        <v>243</v>
      </c>
      <c r="K27"/>
      <c r="L27" s="104"/>
      <c r="M27" s="104"/>
      <c r="N27" s="104"/>
      <c r="O27" s="104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7"/>
      <c r="AT27" s="227"/>
      <c r="AU27" s="227"/>
      <c r="AV27" s="227"/>
      <c r="AW27" s="138"/>
      <c r="AX27" s="138"/>
      <c r="AY27" s="138"/>
      <c r="AZ27" s="138"/>
      <c r="BA27" s="138"/>
      <c r="BB27" s="138"/>
      <c r="BC27" s="138"/>
      <c r="BD27" s="138"/>
    </row>
    <row r="28" spans="1:56" x14ac:dyDescent="0.25">
      <c r="A28" s="97" t="s">
        <v>132</v>
      </c>
      <c r="B28" s="97"/>
      <c r="C28" s="226"/>
      <c r="D28" s="226"/>
      <c r="E28" s="226"/>
      <c r="F28" s="226"/>
      <c r="G28" s="226"/>
      <c r="H28" s="226"/>
      <c r="I28" s="104"/>
      <c r="J28" s="386" t="s">
        <v>244</v>
      </c>
      <c r="K28"/>
      <c r="L28" s="104"/>
      <c r="M28" s="104"/>
      <c r="N28" s="104"/>
      <c r="O28" s="104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7"/>
      <c r="AT28" s="227"/>
      <c r="AU28" s="227"/>
      <c r="AV28" s="227"/>
      <c r="AW28" s="138"/>
      <c r="AX28" s="138"/>
      <c r="AY28" s="138"/>
      <c r="AZ28" s="138"/>
      <c r="BA28" s="138"/>
      <c r="BB28" s="138"/>
      <c r="BC28" s="138"/>
      <c r="BD28" s="138"/>
    </row>
    <row r="29" spans="1:56" x14ac:dyDescent="0.25">
      <c r="C29" s="15"/>
      <c r="D29" s="15"/>
      <c r="E29" s="15"/>
      <c r="F29" s="15"/>
      <c r="G29" s="15"/>
      <c r="H29" s="15"/>
      <c r="J29" s="390"/>
      <c r="K29"/>
      <c r="L29" s="104"/>
      <c r="M29" s="104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</row>
    <row r="30" spans="1:56" x14ac:dyDescent="0.25">
      <c r="C30" s="15"/>
      <c r="D30" s="15"/>
      <c r="E30" s="15"/>
      <c r="F30" s="15"/>
      <c r="G30" s="15"/>
      <c r="H30" s="15"/>
      <c r="J30" s="387" t="s">
        <v>245</v>
      </c>
      <c r="K30"/>
      <c r="L30" s="104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</row>
    <row r="31" spans="1:56" x14ac:dyDescent="0.25">
      <c r="C31" s="15"/>
      <c r="D31" s="15"/>
      <c r="E31" s="15"/>
      <c r="F31" s="15"/>
      <c r="G31" s="15"/>
      <c r="H31" s="15"/>
      <c r="J31" s="386"/>
      <c r="K31"/>
      <c r="L31" s="247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</row>
    <row r="32" spans="1:56" x14ac:dyDescent="0.25">
      <c r="C32" s="15"/>
      <c r="D32" s="15"/>
      <c r="E32" s="15"/>
      <c r="F32" s="15"/>
      <c r="G32" s="15"/>
      <c r="H32" s="15"/>
      <c r="I32" s="248" t="s">
        <v>143</v>
      </c>
      <c r="J32" s="386" t="s">
        <v>246</v>
      </c>
      <c r="K32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</row>
    <row r="33" spans="3:56" x14ac:dyDescent="0.25">
      <c r="C33" s="15"/>
      <c r="D33" s="15"/>
      <c r="E33" s="15"/>
      <c r="F33" s="15"/>
      <c r="G33" s="15"/>
      <c r="H33" s="15"/>
      <c r="J33" s="386" t="s">
        <v>409</v>
      </c>
      <c r="K33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</row>
    <row r="34" spans="3:56" x14ac:dyDescent="0.25">
      <c r="C34" s="15"/>
      <c r="D34" s="15"/>
      <c r="E34" s="15"/>
      <c r="F34" s="15"/>
      <c r="G34" s="15"/>
      <c r="H34" s="15"/>
      <c r="I34" s="249" t="s">
        <v>142</v>
      </c>
      <c r="J34" s="386"/>
      <c r="K34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</row>
    <row r="35" spans="3:56" ht="31.5" x14ac:dyDescent="0.25">
      <c r="C35" s="15"/>
      <c r="D35" s="15"/>
      <c r="E35" s="15"/>
      <c r="F35" s="15"/>
      <c r="G35" s="15"/>
      <c r="H35" s="15"/>
      <c r="I35" s="250" t="s">
        <v>144</v>
      </c>
      <c r="J35" s="387" t="s">
        <v>247</v>
      </c>
      <c r="K3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</row>
    <row r="36" spans="3:56" x14ac:dyDescent="0.25">
      <c r="C36" s="15"/>
      <c r="D36" s="15"/>
      <c r="E36" s="15"/>
      <c r="F36" s="15"/>
      <c r="G36" s="15"/>
      <c r="H36" s="15"/>
      <c r="J36" s="388" t="s">
        <v>248</v>
      </c>
      <c r="K36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</row>
    <row r="37" spans="3:56" x14ac:dyDescent="0.25">
      <c r="C37" s="15"/>
      <c r="D37" s="15"/>
      <c r="E37" s="15"/>
      <c r="F37" s="15"/>
      <c r="G37" s="15"/>
      <c r="H37" s="15"/>
      <c r="I37" s="249" t="s">
        <v>145</v>
      </c>
      <c r="J37" s="388" t="s">
        <v>249</v>
      </c>
      <c r="K37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</row>
    <row r="38" spans="3:56" ht="31.5" x14ac:dyDescent="0.25">
      <c r="C38" s="15"/>
      <c r="D38" s="15"/>
      <c r="E38" s="15"/>
      <c r="F38" s="15"/>
      <c r="G38" s="15"/>
      <c r="H38" s="15"/>
      <c r="I38" s="250" t="s">
        <v>146</v>
      </c>
      <c r="J38" s="387" t="s">
        <v>250</v>
      </c>
      <c r="K38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</row>
    <row r="39" spans="3:56" ht="31.5" x14ac:dyDescent="0.25">
      <c r="C39" s="15"/>
      <c r="D39" s="15"/>
      <c r="E39" s="15"/>
      <c r="F39" s="15"/>
      <c r="G39" s="15"/>
      <c r="H39" s="15"/>
      <c r="I39" s="250" t="s">
        <v>147</v>
      </c>
      <c r="J39" s="386" t="s">
        <v>251</v>
      </c>
      <c r="K39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</row>
    <row r="40" spans="3:56" x14ac:dyDescent="0.25">
      <c r="C40" s="15"/>
      <c r="D40" s="15"/>
      <c r="E40" s="15"/>
      <c r="F40" s="15"/>
      <c r="G40" s="15"/>
      <c r="H40" s="15"/>
      <c r="I40" s="249" t="s">
        <v>148</v>
      </c>
      <c r="J40" s="386"/>
      <c r="K40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</row>
    <row r="41" spans="3:56" ht="25.5" customHeight="1" x14ac:dyDescent="0.25">
      <c r="C41" s="15"/>
      <c r="D41" s="15"/>
      <c r="E41" s="15"/>
      <c r="F41" s="15"/>
      <c r="G41" s="15"/>
      <c r="H41" s="15"/>
      <c r="I41" s="250" t="s">
        <v>150</v>
      </c>
      <c r="J41" s="387" t="s">
        <v>252</v>
      </c>
      <c r="K41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</row>
    <row r="42" spans="3:56" ht="48" customHeight="1" x14ac:dyDescent="0.25">
      <c r="C42" s="15"/>
      <c r="D42" s="15"/>
      <c r="E42" s="15"/>
      <c r="F42" s="15"/>
      <c r="G42" s="15"/>
      <c r="H42" s="15"/>
      <c r="I42" s="250" t="s">
        <v>149</v>
      </c>
      <c r="J42" s="386" t="s">
        <v>410</v>
      </c>
      <c r="K42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</row>
    <row r="43" spans="3:56" x14ac:dyDescent="0.25">
      <c r="C43" s="15"/>
      <c r="D43" s="15"/>
      <c r="E43" s="15"/>
      <c r="F43" s="15"/>
      <c r="G43" s="15"/>
      <c r="H43" s="15"/>
      <c r="J43" s="386"/>
      <c r="K43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</row>
    <row r="44" spans="3:56" x14ac:dyDescent="0.25">
      <c r="C44" s="15"/>
      <c r="D44" s="15"/>
      <c r="E44" s="15"/>
      <c r="F44" s="15"/>
      <c r="G44" s="15"/>
      <c r="H44" s="15"/>
      <c r="I44" s="248" t="s">
        <v>151</v>
      </c>
      <c r="J44" s="387" t="s">
        <v>253</v>
      </c>
      <c r="K44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</row>
    <row r="45" spans="3:56" x14ac:dyDescent="0.25">
      <c r="C45" s="15"/>
      <c r="D45" s="15"/>
      <c r="E45" s="15"/>
      <c r="F45" s="15"/>
      <c r="G45" s="15"/>
      <c r="H45" s="15"/>
      <c r="J45" s="386" t="s">
        <v>311</v>
      </c>
      <c r="K4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</row>
    <row r="46" spans="3:56" x14ac:dyDescent="0.25">
      <c r="C46" s="15"/>
      <c r="D46" s="15"/>
      <c r="E46" s="15"/>
      <c r="F46" s="15"/>
      <c r="G46" s="15"/>
      <c r="H46" s="15"/>
      <c r="J46" s="386"/>
      <c r="K46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</row>
    <row r="47" spans="3:56" x14ac:dyDescent="0.25">
      <c r="C47" s="15"/>
      <c r="D47" s="15"/>
      <c r="E47" s="15"/>
      <c r="F47" s="15"/>
      <c r="G47" s="15"/>
      <c r="H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</row>
    <row r="48" spans="3:56" x14ac:dyDescent="0.25">
      <c r="C48" s="15"/>
      <c r="D48" s="15"/>
      <c r="E48" s="15"/>
      <c r="F48" s="15"/>
      <c r="G48" s="15"/>
      <c r="H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</row>
    <row r="49" spans="1:56" x14ac:dyDescent="0.25">
      <c r="C49" s="15"/>
      <c r="D49" s="15"/>
      <c r="E49" s="15"/>
      <c r="F49" s="15"/>
      <c r="G49" s="15"/>
      <c r="H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</row>
    <row r="50" spans="1:56" x14ac:dyDescent="0.25">
      <c r="C50" s="15"/>
      <c r="D50" s="15"/>
      <c r="E50" s="15"/>
      <c r="F50" s="15"/>
      <c r="G50" s="15"/>
      <c r="H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</row>
    <row r="51" spans="1:56" x14ac:dyDescent="0.25">
      <c r="C51" s="15"/>
      <c r="D51" s="15"/>
      <c r="E51" s="15"/>
      <c r="F51" s="15"/>
      <c r="G51" s="15"/>
      <c r="H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</row>
    <row r="52" spans="1:56" x14ac:dyDescent="0.25">
      <c r="C52" s="15"/>
      <c r="D52" s="15"/>
      <c r="E52" s="15"/>
      <c r="F52" s="15"/>
      <c r="G52" s="15"/>
      <c r="H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</row>
    <row r="53" spans="1:56" x14ac:dyDescent="0.25">
      <c r="C53" s="15"/>
      <c r="D53" s="15"/>
      <c r="E53" s="15"/>
      <c r="F53" s="15"/>
      <c r="G53" s="15"/>
      <c r="H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</row>
    <row r="54" spans="1:56" x14ac:dyDescent="0.25">
      <c r="C54" s="15"/>
      <c r="D54" s="15"/>
      <c r="E54" s="15"/>
      <c r="F54" s="15"/>
      <c r="G54" s="15"/>
      <c r="H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</row>
    <row r="55" spans="1:56" x14ac:dyDescent="0.25">
      <c r="C55" s="15"/>
      <c r="D55" s="15"/>
      <c r="E55" s="15"/>
      <c r="F55" s="15"/>
      <c r="G55" s="15"/>
      <c r="H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</row>
    <row r="56" spans="1:56" x14ac:dyDescent="0.25">
      <c r="C56" s="15"/>
      <c r="D56" s="15"/>
      <c r="E56" s="15"/>
      <c r="F56" s="15"/>
      <c r="G56" s="15"/>
      <c r="H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</row>
    <row r="57" spans="1:56" x14ac:dyDescent="0.25">
      <c r="C57" s="15"/>
      <c r="D57" s="15"/>
      <c r="E57" s="15"/>
      <c r="F57" s="15"/>
      <c r="G57" s="15"/>
      <c r="H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</row>
    <row r="58" spans="1:56" x14ac:dyDescent="0.25">
      <c r="C58" s="15"/>
      <c r="D58" s="15"/>
      <c r="E58" s="15"/>
      <c r="F58" s="15"/>
      <c r="G58" s="15"/>
      <c r="H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</row>
    <row r="59" spans="1:56" x14ac:dyDescent="0.25">
      <c r="C59" s="15"/>
      <c r="D59" s="15"/>
      <c r="E59" s="15"/>
      <c r="F59" s="15"/>
      <c r="G59" s="15"/>
      <c r="H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</row>
    <row r="60" spans="1:56" x14ac:dyDescent="0.25">
      <c r="C60" s="15"/>
      <c r="D60" s="15"/>
      <c r="E60" s="15"/>
      <c r="F60" s="15"/>
      <c r="G60" s="15"/>
      <c r="H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</row>
    <row r="61" spans="1:56" x14ac:dyDescent="0.25">
      <c r="C61" s="15"/>
      <c r="D61" s="15"/>
      <c r="E61" s="15"/>
      <c r="F61" s="15"/>
      <c r="G61" s="15"/>
      <c r="H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</row>
    <row r="62" spans="1:56" x14ac:dyDescent="0.25">
      <c r="C62" s="15"/>
      <c r="D62" s="15"/>
      <c r="E62" s="15"/>
      <c r="F62" s="15"/>
      <c r="G62" s="15"/>
      <c r="H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</row>
    <row r="63" spans="1:56" x14ac:dyDescent="0.25">
      <c r="A63" s="198" t="s">
        <v>134</v>
      </c>
      <c r="C63" s="15"/>
      <c r="D63" s="15"/>
      <c r="E63" s="15"/>
      <c r="F63" s="15"/>
      <c r="G63" s="15"/>
      <c r="H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</row>
    <row r="64" spans="1:56" x14ac:dyDescent="0.25">
      <c r="C64" s="15"/>
      <c r="D64" s="15"/>
      <c r="E64" s="15"/>
      <c r="F64" s="15"/>
      <c r="G64" s="15"/>
      <c r="H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</row>
    <row r="65" spans="3:56" x14ac:dyDescent="0.25">
      <c r="C65" s="15"/>
      <c r="D65" s="15"/>
      <c r="E65" s="15"/>
      <c r="F65" s="15"/>
      <c r="G65" s="15"/>
      <c r="H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</row>
    <row r="66" spans="3:56" x14ac:dyDescent="0.25">
      <c r="C66" s="15"/>
      <c r="D66" s="15"/>
      <c r="E66" s="15"/>
      <c r="F66" s="15"/>
      <c r="G66" s="15"/>
      <c r="H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</row>
    <row r="67" spans="3:56" x14ac:dyDescent="0.25">
      <c r="C67" s="15"/>
      <c r="D67" s="15"/>
      <c r="E67" s="15"/>
      <c r="F67" s="15"/>
      <c r="G67" s="15"/>
      <c r="H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</row>
    <row r="68" spans="3:56" x14ac:dyDescent="0.25">
      <c r="C68" s="15"/>
      <c r="D68" s="15"/>
      <c r="E68" s="15"/>
      <c r="F68" s="15"/>
      <c r="G68" s="15"/>
      <c r="H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</row>
    <row r="69" spans="3:56" x14ac:dyDescent="0.25">
      <c r="C69" s="15"/>
      <c r="D69" s="15"/>
      <c r="E69" s="15"/>
      <c r="F69" s="15"/>
      <c r="G69" s="15"/>
      <c r="H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</row>
    <row r="70" spans="3:56" x14ac:dyDescent="0.25">
      <c r="C70" s="15"/>
      <c r="D70" s="15"/>
      <c r="E70" s="15"/>
      <c r="F70" s="15"/>
      <c r="G70" s="15"/>
      <c r="H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</row>
    <row r="71" spans="3:56" x14ac:dyDescent="0.25">
      <c r="C71" s="15"/>
      <c r="D71" s="15"/>
      <c r="E71" s="15"/>
      <c r="F71" s="15"/>
      <c r="G71" s="15"/>
      <c r="H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</row>
    <row r="72" spans="3:56" x14ac:dyDescent="0.25">
      <c r="C72" s="15"/>
      <c r="D72" s="15"/>
      <c r="E72" s="15"/>
      <c r="F72" s="15"/>
      <c r="G72" s="15"/>
      <c r="H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</row>
    <row r="73" spans="3:56" x14ac:dyDescent="0.25">
      <c r="C73" s="15"/>
      <c r="D73" s="15"/>
      <c r="E73" s="15"/>
      <c r="F73" s="15"/>
      <c r="G73" s="15"/>
      <c r="H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</row>
    <row r="74" spans="3:56" x14ac:dyDescent="0.25">
      <c r="C74" s="15"/>
      <c r="D74" s="15"/>
      <c r="E74" s="15"/>
      <c r="F74" s="15"/>
      <c r="G74" s="15"/>
      <c r="H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</row>
    <row r="75" spans="3:56" x14ac:dyDescent="0.25">
      <c r="C75" s="15"/>
      <c r="D75" s="15"/>
      <c r="E75" s="15"/>
      <c r="F75" s="15"/>
      <c r="G75" s="15"/>
      <c r="H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</row>
    <row r="76" spans="3:56" x14ac:dyDescent="0.25">
      <c r="C76" s="15"/>
      <c r="D76" s="15"/>
      <c r="E76" s="15"/>
      <c r="F76" s="15"/>
      <c r="G76" s="15"/>
      <c r="H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</row>
    <row r="77" spans="3:56" x14ac:dyDescent="0.25">
      <c r="C77" s="15"/>
      <c r="D77" s="15"/>
      <c r="E77" s="15"/>
      <c r="F77" s="15"/>
      <c r="G77" s="15"/>
      <c r="H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</row>
    <row r="78" spans="3:56" x14ac:dyDescent="0.25">
      <c r="C78" s="15"/>
      <c r="D78" s="15"/>
      <c r="E78" s="15"/>
      <c r="F78" s="15"/>
      <c r="G78" s="15"/>
      <c r="H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</row>
    <row r="79" spans="3:56" x14ac:dyDescent="0.25">
      <c r="C79" s="15"/>
      <c r="D79" s="15"/>
      <c r="E79" s="15"/>
      <c r="F79" s="15"/>
      <c r="G79" s="15"/>
      <c r="H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</row>
    <row r="80" spans="3:56" x14ac:dyDescent="0.25">
      <c r="C80" s="15"/>
      <c r="D80" s="15"/>
      <c r="E80" s="15"/>
      <c r="F80" s="15"/>
      <c r="G80" s="15"/>
      <c r="H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</row>
    <row r="81" spans="2:56" x14ac:dyDescent="0.25">
      <c r="C81" s="15"/>
      <c r="D81" s="15"/>
      <c r="E81" s="15"/>
      <c r="F81" s="15"/>
      <c r="G81" s="15"/>
      <c r="H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</row>
    <row r="82" spans="2:56" x14ac:dyDescent="0.25">
      <c r="C82" s="15"/>
      <c r="D82" s="15"/>
      <c r="E82" s="15"/>
      <c r="F82" s="15"/>
      <c r="G82" s="15"/>
      <c r="H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</row>
    <row r="83" spans="2:56" x14ac:dyDescent="0.25">
      <c r="C83" s="15"/>
      <c r="D83" s="15"/>
      <c r="E83" s="15"/>
      <c r="F83" s="15"/>
      <c r="G83" s="15"/>
      <c r="H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</row>
    <row r="84" spans="2:56" x14ac:dyDescent="0.25">
      <c r="B84" s="15"/>
      <c r="C84" s="15"/>
      <c r="D84" s="15"/>
      <c r="E84" s="15"/>
      <c r="F84" s="15"/>
      <c r="G84" s="15"/>
      <c r="H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</row>
    <row r="85" spans="2:56" x14ac:dyDescent="0.25">
      <c r="B85" s="15"/>
      <c r="C85" s="15"/>
      <c r="D85" s="15"/>
      <c r="E85" s="15"/>
      <c r="F85" s="15"/>
      <c r="G85" s="15"/>
      <c r="H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</row>
    <row r="86" spans="2:56" x14ac:dyDescent="0.25">
      <c r="B86" s="15"/>
      <c r="C86" s="15"/>
      <c r="D86" s="15"/>
      <c r="E86" s="15"/>
      <c r="F86" s="15"/>
      <c r="G86" s="15"/>
      <c r="H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</row>
    <row r="87" spans="2:56" x14ac:dyDescent="0.25">
      <c r="B87" s="15"/>
      <c r="C87" s="15"/>
      <c r="D87" s="15"/>
      <c r="E87" s="15"/>
      <c r="F87" s="15"/>
      <c r="G87" s="15"/>
      <c r="H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</row>
    <row r="88" spans="2:56" x14ac:dyDescent="0.25">
      <c r="B88" s="15"/>
      <c r="C88" s="15"/>
      <c r="D88" s="15"/>
      <c r="E88" s="15"/>
      <c r="F88" s="15"/>
      <c r="G88" s="15"/>
      <c r="H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</row>
    <row r="89" spans="2:56" x14ac:dyDescent="0.25">
      <c r="B89" s="15"/>
      <c r="C89" s="15"/>
      <c r="D89" s="15"/>
      <c r="E89" s="15"/>
      <c r="F89" s="15"/>
      <c r="G89" s="15"/>
      <c r="H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</row>
    <row r="90" spans="2:56" x14ac:dyDescent="0.25">
      <c r="B90" s="15"/>
      <c r="C90" s="15"/>
      <c r="D90" s="15"/>
      <c r="E90" s="15"/>
      <c r="F90" s="15"/>
      <c r="G90" s="15"/>
      <c r="H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</row>
    <row r="91" spans="2:56" x14ac:dyDescent="0.25">
      <c r="B91" s="15"/>
      <c r="C91" s="15"/>
      <c r="D91" s="15"/>
      <c r="E91" s="15"/>
      <c r="F91" s="15"/>
      <c r="G91" s="15"/>
      <c r="H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</row>
    <row r="92" spans="2:56" x14ac:dyDescent="0.25">
      <c r="B92" s="15"/>
      <c r="C92" s="15"/>
      <c r="D92" s="15"/>
      <c r="E92" s="15"/>
      <c r="F92" s="15"/>
      <c r="G92" s="15"/>
      <c r="H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</row>
    <row r="93" spans="2:56" x14ac:dyDescent="0.25">
      <c r="B93" s="15"/>
      <c r="C93" s="15"/>
      <c r="D93" s="15"/>
      <c r="E93" s="15"/>
      <c r="F93" s="15"/>
      <c r="G93" s="15"/>
      <c r="H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</row>
    <row r="94" spans="2:56" x14ac:dyDescent="0.25">
      <c r="B94" s="15"/>
      <c r="C94" s="15"/>
      <c r="D94" s="15"/>
      <c r="E94" s="15"/>
      <c r="F94" s="15"/>
      <c r="G94" s="15"/>
      <c r="H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</row>
    <row r="95" spans="2:56" x14ac:dyDescent="0.25">
      <c r="B95" s="15"/>
      <c r="C95" s="15"/>
      <c r="D95" s="15"/>
      <c r="E95" s="15"/>
      <c r="F95" s="15"/>
      <c r="G95" s="15"/>
      <c r="H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</row>
    <row r="96" spans="2:56" x14ac:dyDescent="0.25">
      <c r="B96" s="15"/>
      <c r="C96" s="15"/>
      <c r="D96" s="15"/>
      <c r="E96" s="15"/>
      <c r="F96" s="15"/>
      <c r="G96" s="15"/>
      <c r="H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</row>
    <row r="97" spans="2:56" x14ac:dyDescent="0.25">
      <c r="B97" s="15"/>
      <c r="C97" s="15"/>
      <c r="D97" s="15"/>
      <c r="E97" s="15"/>
      <c r="F97" s="15"/>
      <c r="G97" s="15"/>
      <c r="H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</row>
    <row r="98" spans="2:56" x14ac:dyDescent="0.25">
      <c r="B98" s="15"/>
      <c r="C98" s="15"/>
      <c r="D98" s="15"/>
      <c r="E98" s="15"/>
      <c r="F98" s="15"/>
      <c r="G98" s="15"/>
      <c r="H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</row>
    <row r="99" spans="2:56" x14ac:dyDescent="0.25">
      <c r="B99" s="15"/>
      <c r="C99" s="15"/>
      <c r="D99" s="15"/>
      <c r="E99" s="15"/>
      <c r="F99" s="15"/>
      <c r="G99" s="15"/>
      <c r="H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</row>
    <row r="100" spans="2:56" x14ac:dyDescent="0.25">
      <c r="B100" s="15"/>
      <c r="C100" s="15"/>
      <c r="D100" s="15"/>
      <c r="E100" s="15"/>
      <c r="F100" s="15"/>
      <c r="G100" s="15"/>
      <c r="H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</row>
    <row r="101" spans="2:56" x14ac:dyDescent="0.25">
      <c r="B101" s="15"/>
      <c r="C101" s="15"/>
      <c r="D101" s="15"/>
      <c r="E101" s="15"/>
      <c r="F101" s="15"/>
      <c r="G101" s="15"/>
      <c r="H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</row>
    <row r="102" spans="2:56" x14ac:dyDescent="0.25">
      <c r="B102" s="15"/>
      <c r="C102" s="15"/>
      <c r="D102" s="15"/>
      <c r="E102" s="15"/>
      <c r="F102" s="15"/>
      <c r="G102" s="15"/>
      <c r="H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</row>
    <row r="103" spans="2:56" x14ac:dyDescent="0.25">
      <c r="B103" s="15"/>
      <c r="C103" s="15"/>
      <c r="D103" s="15"/>
      <c r="E103" s="15"/>
      <c r="F103" s="15"/>
      <c r="G103" s="15"/>
      <c r="H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</row>
    <row r="104" spans="2:56" x14ac:dyDescent="0.25">
      <c r="B104" s="15"/>
      <c r="C104" s="15"/>
      <c r="D104" s="15"/>
      <c r="E104" s="15"/>
      <c r="F104" s="15"/>
      <c r="G104" s="15"/>
      <c r="H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</row>
    <row r="105" spans="2:56" x14ac:dyDescent="0.25">
      <c r="B105" s="15"/>
      <c r="C105" s="15"/>
      <c r="D105" s="15"/>
      <c r="E105" s="15"/>
      <c r="F105" s="15"/>
      <c r="G105" s="15"/>
      <c r="H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</row>
    <row r="106" spans="2:56" x14ac:dyDescent="0.25">
      <c r="B106" s="15"/>
      <c r="C106" s="15"/>
      <c r="D106" s="15"/>
      <c r="E106" s="15"/>
      <c r="F106" s="15"/>
      <c r="G106" s="15"/>
      <c r="H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</row>
    <row r="107" spans="2:56" x14ac:dyDescent="0.25">
      <c r="B107" s="15"/>
      <c r="C107" s="15"/>
      <c r="D107" s="15"/>
      <c r="E107" s="15"/>
      <c r="F107" s="15"/>
      <c r="G107" s="15"/>
      <c r="H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</row>
    <row r="108" spans="2:56" x14ac:dyDescent="0.25">
      <c r="B108" s="15"/>
      <c r="C108" s="15"/>
      <c r="D108" s="15"/>
      <c r="E108" s="15"/>
      <c r="F108" s="15"/>
      <c r="G108" s="15"/>
      <c r="H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</row>
    <row r="109" spans="2:56" x14ac:dyDescent="0.25">
      <c r="B109" s="15"/>
      <c r="C109" s="15"/>
      <c r="D109" s="15"/>
      <c r="E109" s="15"/>
      <c r="F109" s="15"/>
      <c r="G109" s="15"/>
      <c r="H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</row>
    <row r="110" spans="2:56" x14ac:dyDescent="0.25">
      <c r="B110" s="15"/>
      <c r="C110" s="15"/>
      <c r="D110" s="15"/>
      <c r="E110" s="15"/>
      <c r="F110" s="15"/>
      <c r="G110" s="15"/>
      <c r="H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</row>
    <row r="111" spans="2:56" x14ac:dyDescent="0.25">
      <c r="B111" s="15"/>
      <c r="C111" s="15"/>
      <c r="D111" s="15"/>
      <c r="E111" s="15"/>
      <c r="F111" s="15"/>
      <c r="G111" s="15"/>
      <c r="H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</row>
    <row r="112" spans="2:56" x14ac:dyDescent="0.25">
      <c r="B112" s="15"/>
      <c r="C112" s="15"/>
      <c r="D112" s="15"/>
      <c r="E112" s="15"/>
      <c r="F112" s="15"/>
      <c r="G112" s="15"/>
      <c r="H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</row>
    <row r="113" spans="2:56" x14ac:dyDescent="0.25">
      <c r="B113" s="15"/>
      <c r="C113" s="15"/>
      <c r="D113" s="15"/>
      <c r="E113" s="15"/>
      <c r="F113" s="15"/>
      <c r="G113" s="15"/>
      <c r="H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</row>
    <row r="114" spans="2:56" x14ac:dyDescent="0.25">
      <c r="B114" s="15"/>
      <c r="C114" s="15"/>
      <c r="D114" s="15"/>
      <c r="E114" s="15"/>
      <c r="F114" s="15"/>
      <c r="G114" s="15"/>
      <c r="H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</row>
    <row r="115" spans="2:56" x14ac:dyDescent="0.25">
      <c r="B115" s="15"/>
      <c r="C115" s="15"/>
      <c r="D115" s="15"/>
      <c r="E115" s="15"/>
      <c r="F115" s="15"/>
      <c r="G115" s="15"/>
      <c r="H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</row>
    <row r="116" spans="2:56" x14ac:dyDescent="0.25">
      <c r="B116" s="15"/>
      <c r="C116" s="15"/>
      <c r="D116" s="15"/>
      <c r="E116" s="15"/>
      <c r="F116" s="15"/>
      <c r="G116" s="15"/>
      <c r="H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</row>
    <row r="117" spans="2:56" x14ac:dyDescent="0.25">
      <c r="B117" s="15"/>
      <c r="C117" s="15"/>
      <c r="D117" s="15"/>
      <c r="E117" s="15"/>
      <c r="F117" s="15"/>
      <c r="G117" s="15"/>
      <c r="H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</row>
    <row r="118" spans="2:56" x14ac:dyDescent="0.25">
      <c r="B118" s="15"/>
      <c r="C118" s="15"/>
      <c r="D118" s="15"/>
      <c r="E118" s="15"/>
      <c r="F118" s="15"/>
      <c r="G118" s="15"/>
      <c r="H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</row>
    <row r="119" spans="2:56" x14ac:dyDescent="0.25">
      <c r="B119" s="15"/>
      <c r="C119" s="15"/>
      <c r="D119" s="15"/>
      <c r="E119" s="15"/>
      <c r="F119" s="15"/>
      <c r="G119" s="15"/>
      <c r="H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</row>
    <row r="120" spans="2:56" x14ac:dyDescent="0.25">
      <c r="B120" s="15"/>
      <c r="C120" s="15"/>
      <c r="D120" s="15"/>
      <c r="E120" s="15"/>
      <c r="F120" s="15"/>
      <c r="G120" s="15"/>
      <c r="H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</row>
    <row r="121" spans="2:56" x14ac:dyDescent="0.25">
      <c r="B121" s="15"/>
      <c r="C121" s="15"/>
      <c r="D121" s="15"/>
      <c r="E121" s="15"/>
      <c r="F121" s="15"/>
      <c r="G121" s="15"/>
      <c r="H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</row>
    <row r="122" spans="2:56" x14ac:dyDescent="0.25">
      <c r="B122" s="15"/>
      <c r="C122" s="15"/>
      <c r="D122" s="15"/>
      <c r="E122" s="15"/>
      <c r="F122" s="15"/>
      <c r="G122" s="15"/>
      <c r="H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</row>
    <row r="123" spans="2:56" x14ac:dyDescent="0.25">
      <c r="B123" s="15"/>
      <c r="C123" s="15"/>
      <c r="D123" s="15"/>
      <c r="E123" s="15"/>
      <c r="F123" s="15"/>
      <c r="G123" s="15"/>
      <c r="H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</row>
    <row r="124" spans="2:56" x14ac:dyDescent="0.25">
      <c r="B124" s="15"/>
      <c r="C124" s="15"/>
      <c r="D124" s="15"/>
      <c r="E124" s="15"/>
      <c r="F124" s="15"/>
      <c r="G124" s="15"/>
      <c r="H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</row>
    <row r="125" spans="2:56" x14ac:dyDescent="0.25">
      <c r="B125" s="15"/>
      <c r="C125" s="15"/>
      <c r="D125" s="15"/>
      <c r="E125" s="15"/>
      <c r="F125" s="15"/>
      <c r="G125" s="15"/>
      <c r="H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</row>
    <row r="126" spans="2:56" x14ac:dyDescent="0.25">
      <c r="B126" s="15"/>
      <c r="C126" s="15"/>
      <c r="D126" s="15"/>
      <c r="E126" s="15"/>
      <c r="F126" s="15"/>
      <c r="G126" s="15"/>
      <c r="H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</row>
    <row r="127" spans="2:56" x14ac:dyDescent="0.25">
      <c r="B127" s="15"/>
      <c r="C127" s="15"/>
      <c r="D127" s="15"/>
      <c r="E127" s="15"/>
      <c r="F127" s="15"/>
      <c r="G127" s="15"/>
      <c r="H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</row>
    <row r="128" spans="2:56" x14ac:dyDescent="0.25">
      <c r="B128" s="15"/>
      <c r="C128" s="15"/>
      <c r="D128" s="15"/>
      <c r="E128" s="15"/>
      <c r="F128" s="15"/>
      <c r="G128" s="15"/>
      <c r="H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</row>
    <row r="129" spans="2:56" x14ac:dyDescent="0.25">
      <c r="B129" s="15"/>
      <c r="C129" s="15"/>
      <c r="D129" s="15"/>
      <c r="E129" s="15"/>
      <c r="F129" s="15"/>
      <c r="G129" s="15"/>
      <c r="H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</row>
    <row r="130" spans="2:56" x14ac:dyDescent="0.25">
      <c r="B130" s="15"/>
      <c r="C130" s="15"/>
      <c r="D130" s="15"/>
      <c r="E130" s="15"/>
      <c r="F130" s="15"/>
      <c r="G130" s="15"/>
      <c r="H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</row>
    <row r="131" spans="2:56" x14ac:dyDescent="0.25">
      <c r="B131" s="15"/>
      <c r="C131" s="15"/>
      <c r="D131" s="15"/>
      <c r="E131" s="15"/>
      <c r="F131" s="15"/>
      <c r="G131" s="15"/>
      <c r="H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</row>
    <row r="132" spans="2:56" x14ac:dyDescent="0.25">
      <c r="B132" s="15"/>
      <c r="C132" s="15"/>
      <c r="D132" s="15"/>
      <c r="E132" s="15"/>
      <c r="F132" s="15"/>
      <c r="G132" s="15"/>
      <c r="H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</row>
    <row r="133" spans="2:56" x14ac:dyDescent="0.25">
      <c r="B133" s="15"/>
      <c r="C133" s="15"/>
      <c r="D133" s="15"/>
      <c r="E133" s="15"/>
      <c r="F133" s="15"/>
      <c r="G133" s="15"/>
      <c r="H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</row>
  </sheetData>
  <mergeCells count="1">
    <mergeCell ref="AD1:AL1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24577" r:id="rId4">
          <objectPr defaultSize="0" autoPict="0" r:id="rId5">
            <anchor moveWithCells="1">
              <from>
                <xdr:col>0</xdr:col>
                <xdr:colOff>9525</xdr:colOff>
                <xdr:row>28</xdr:row>
                <xdr:rowOff>28575</xdr:rowOff>
              </from>
              <to>
                <xdr:col>7</xdr:col>
                <xdr:colOff>800100</xdr:colOff>
                <xdr:row>64</xdr:row>
                <xdr:rowOff>66675</xdr:rowOff>
              </to>
            </anchor>
          </objectPr>
        </oleObject>
      </mc:Choice>
      <mc:Fallback>
        <oleObject progId="Acrobat Document" shapeId="24577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4"/>
  <sheetViews>
    <sheetView topLeftCell="A10" zoomScaleNormal="100" workbookViewId="0">
      <selection activeCell="N1" sqref="N1"/>
    </sheetView>
  </sheetViews>
  <sheetFormatPr baseColWidth="10" defaultColWidth="11" defaultRowHeight="15" x14ac:dyDescent="0.2"/>
  <cols>
    <col min="1" max="1" width="22" style="488" customWidth="1"/>
    <col min="2" max="2" width="6" style="40" customWidth="1"/>
    <col min="3" max="10" width="6" style="37" customWidth="1"/>
    <col min="11" max="12" width="5.375" style="37" customWidth="1"/>
    <col min="13" max="13" width="4.625" style="37" customWidth="1"/>
    <col min="14" max="14" width="11" style="37"/>
    <col min="15" max="15" width="8.125" style="37" customWidth="1"/>
    <col min="16" max="16" width="19.125" style="37" customWidth="1"/>
    <col min="17" max="17" width="8.25" style="37" customWidth="1"/>
    <col min="18" max="18" width="9.125" style="37" customWidth="1"/>
    <col min="19" max="19" width="55.125" style="37" customWidth="1"/>
    <col min="20" max="26" width="4.625" style="37" customWidth="1"/>
    <col min="27" max="16384" width="11" style="37"/>
  </cols>
  <sheetData>
    <row r="1" spans="1:19" ht="15.75" x14ac:dyDescent="0.25">
      <c r="A1" s="46" t="s">
        <v>23</v>
      </c>
      <c r="B1" s="47"/>
      <c r="M1" s="48" t="s">
        <v>1</v>
      </c>
      <c r="N1" s="1091">
        <v>43396</v>
      </c>
      <c r="P1" s="156" t="s">
        <v>87</v>
      </c>
      <c r="Q1" s="157"/>
      <c r="R1" s="1"/>
      <c r="S1" s="235" t="str">
        <f>'KEA17'!S1</f>
        <v xml:space="preserve"> Zittau, den 01.09.2018</v>
      </c>
    </row>
    <row r="2" spans="1:19" ht="15.75" x14ac:dyDescent="0.25">
      <c r="A2" s="38" t="s">
        <v>106</v>
      </c>
      <c r="B2" s="47"/>
      <c r="M2" s="48"/>
      <c r="N2" s="99"/>
      <c r="P2" s="419" t="s">
        <v>106</v>
      </c>
      <c r="Q2" s="157"/>
      <c r="R2" s="1"/>
      <c r="S2" s="146"/>
    </row>
    <row r="3" spans="1:19" ht="15.75" x14ac:dyDescent="0.25">
      <c r="A3" s="488" t="s">
        <v>116</v>
      </c>
      <c r="J3" s="49" t="s">
        <v>0</v>
      </c>
      <c r="P3" s="199" t="s">
        <v>116</v>
      </c>
      <c r="Q3" s="159"/>
      <c r="R3" s="1"/>
      <c r="S3"/>
    </row>
    <row r="4" spans="1:19" ht="15.75" x14ac:dyDescent="0.25">
      <c r="A4" s="488" t="s">
        <v>2</v>
      </c>
      <c r="P4" s="158" t="s">
        <v>2</v>
      </c>
      <c r="Q4" s="159"/>
      <c r="R4" s="1"/>
      <c r="S4"/>
    </row>
    <row r="5" spans="1:19" ht="15.75" x14ac:dyDescent="0.25">
      <c r="P5" s="158"/>
      <c r="Q5" s="159"/>
      <c r="R5" s="1"/>
      <c r="S5"/>
    </row>
    <row r="6" spans="1:19" ht="31.5" customHeight="1" x14ac:dyDescent="0.2">
      <c r="G6" s="37" t="s">
        <v>0</v>
      </c>
      <c r="P6" s="266" t="s">
        <v>156</v>
      </c>
      <c r="Q6" s="147"/>
      <c r="R6" s="148"/>
      <c r="S6" s="148"/>
    </row>
    <row r="7" spans="1:19" ht="35.25" x14ac:dyDescent="0.5">
      <c r="A7" s="50" t="s">
        <v>25</v>
      </c>
      <c r="P7" s="424" t="str">
        <f>E10</f>
        <v>Studienjahrgang   KIA-ES 17</v>
      </c>
      <c r="Q7" s="166"/>
      <c r="R7" s="166"/>
      <c r="S7" s="332"/>
    </row>
    <row r="8" spans="1:19" s="69" customFormat="1" ht="26.25" x14ac:dyDescent="0.4">
      <c r="A8" s="67"/>
      <c r="B8" s="68"/>
      <c r="P8" s="1159" t="str">
        <f>A9</f>
        <v>Wintersemester 2018/19</v>
      </c>
      <c r="Q8" s="1160"/>
      <c r="R8" s="1160"/>
      <c r="S8" s="449" t="s">
        <v>196</v>
      </c>
    </row>
    <row r="9" spans="1:19" s="53" customFormat="1" ht="36" x14ac:dyDescent="0.35">
      <c r="A9" s="80" t="str">
        <f>Termine!B9</f>
        <v>Wintersemester 2018/19</v>
      </c>
      <c r="B9" s="52"/>
      <c r="P9" s="160"/>
      <c r="Q9" s="425"/>
      <c r="R9" s="148"/>
      <c r="S9" s="906" t="str">
        <f>'KEA17'!S10</f>
        <v>Mo 16.15 - 17.45 ZI/0.38, Do 16.15 - 17.45 ZI/0.39, Fr.14.15 - 15.45 ZI/0.37</v>
      </c>
    </row>
    <row r="10" spans="1:19" s="55" customFormat="1" ht="60" x14ac:dyDescent="0.8">
      <c r="A10" s="38"/>
      <c r="B10" s="54"/>
      <c r="D10" s="51"/>
      <c r="E10" s="56" t="s">
        <v>368</v>
      </c>
      <c r="P10" s="441" t="s">
        <v>294</v>
      </c>
      <c r="Q10" s="152"/>
      <c r="R10" s="153"/>
      <c r="S10" s="153" t="s">
        <v>0</v>
      </c>
    </row>
    <row r="11" spans="1:19" ht="30" x14ac:dyDescent="0.2">
      <c r="A11" s="61" t="s">
        <v>14</v>
      </c>
      <c r="B11" s="120"/>
      <c r="C11" s="97"/>
      <c r="D11" s="119"/>
      <c r="G11" s="873" t="s">
        <v>370</v>
      </c>
      <c r="P11" s="154" t="str">
        <f>'KEA17'!P11</f>
        <v>Datum, Uhrzeit</v>
      </c>
      <c r="Q11" s="154" t="str">
        <f>'KEA17'!Q11</f>
        <v>Lehr-kraft</v>
      </c>
      <c r="R11" s="154" t="str">
        <f>'KEA17'!R11</f>
        <v>Raum</v>
      </c>
      <c r="S11" s="154" t="str">
        <f>'KEA17'!S11</f>
        <v>Thema</v>
      </c>
    </row>
    <row r="12" spans="1:19" ht="17.25" customHeight="1" x14ac:dyDescent="0.2">
      <c r="A12" s="61"/>
      <c r="B12" s="120" t="s">
        <v>568</v>
      </c>
      <c r="C12" s="371"/>
      <c r="D12" s="119"/>
      <c r="E12" s="97"/>
      <c r="F12" s="97"/>
      <c r="P12" s="290" t="str">
        <f>'KEA17'!P12</f>
        <v>29.10., 16.15</v>
      </c>
      <c r="Q12" s="290" t="str">
        <f>'KEA17'!Q12</f>
        <v>Sb</v>
      </c>
      <c r="R12" s="290" t="str">
        <f>'KEA17'!R12</f>
        <v>ZI/0.38</v>
      </c>
      <c r="S12" s="290" t="str">
        <f>'KEA17'!S12</f>
        <v>Schaltungstechnik und Funktionsanalyse</v>
      </c>
    </row>
    <row r="13" spans="1:19" ht="15.75" x14ac:dyDescent="0.25">
      <c r="A13" s="61"/>
      <c r="B13" s="120" t="s">
        <v>424</v>
      </c>
      <c r="C13" s="103"/>
      <c r="D13" s="103"/>
      <c r="E13" s="103"/>
      <c r="F13" s="103"/>
      <c r="P13" s="290" t="str">
        <f>'KEA17'!P13</f>
        <v>01.11., 16.15</v>
      </c>
      <c r="Q13" s="290" t="str">
        <f>'KEA17'!Q13</f>
        <v>Sb</v>
      </c>
      <c r="R13" s="290" t="str">
        <f>'KEA17'!R13</f>
        <v>ZI/0.39</v>
      </c>
      <c r="S13" s="290" t="str">
        <f>'KEA17'!S13</f>
        <v>Schaltungstechnik und Funktionsanalyse</v>
      </c>
    </row>
    <row r="14" spans="1:19" ht="15.75" x14ac:dyDescent="0.25">
      <c r="A14" s="61"/>
      <c r="B14" s="120" t="s">
        <v>569</v>
      </c>
      <c r="C14" s="103"/>
      <c r="D14" s="103"/>
      <c r="E14" s="103"/>
      <c r="F14" s="103"/>
      <c r="P14" s="290" t="str">
        <f>'KEA17'!P14</f>
        <v>02.11., 16.00</v>
      </c>
      <c r="Q14" s="290" t="str">
        <f>'KEA17'!Q14</f>
        <v>Sb</v>
      </c>
      <c r="R14" s="290" t="str">
        <f>'KEA17'!R14</f>
        <v>ZI/0.37</v>
      </c>
      <c r="S14" s="290" t="str">
        <f>'KEA17'!S14</f>
        <v>Schaltungstechnik und Funktionsanalyse</v>
      </c>
    </row>
    <row r="15" spans="1:19" ht="15.75" x14ac:dyDescent="0.25">
      <c r="A15" s="370"/>
      <c r="B15" s="38"/>
      <c r="D15" s="38"/>
      <c r="H15" s="38"/>
      <c r="P15" s="290" t="str">
        <f>'KEA17'!P15</f>
        <v>05.11., 16.15</v>
      </c>
      <c r="Q15" s="290" t="str">
        <f>'KEA17'!Q15</f>
        <v>Sb</v>
      </c>
      <c r="R15" s="290" t="str">
        <f>'KEA17'!R15</f>
        <v>ZI/0.38</v>
      </c>
      <c r="S15" s="290" t="str">
        <f>'KEA17'!S15</f>
        <v>Schaltungstechnik und Funktionsanalyse</v>
      </c>
    </row>
    <row r="16" spans="1:19" ht="15.75" x14ac:dyDescent="0.25">
      <c r="A16" s="70" t="s">
        <v>15</v>
      </c>
      <c r="B16" s="71"/>
      <c r="P16" s="290" t="str">
        <f>'KEA17'!P16</f>
        <v>08.11., 16.15</v>
      </c>
      <c r="Q16" s="290" t="str">
        <f>'KEA17'!Q16</f>
        <v>Sb</v>
      </c>
      <c r="R16" s="290" t="str">
        <f>'KEA17'!R16</f>
        <v>ZI/0.39</v>
      </c>
      <c r="S16" s="290" t="str">
        <f>'KEA17'!S16</f>
        <v>Schaltungstechnik und Funktionsanalyse</v>
      </c>
    </row>
    <row r="17" spans="1:35" ht="15.75" x14ac:dyDescent="0.25">
      <c r="A17" s="70"/>
      <c r="B17" s="71"/>
      <c r="P17" s="290" t="str">
        <f>'KEA17'!P17</f>
        <v>09.11., 16.00</v>
      </c>
      <c r="Q17" s="290" t="str">
        <f>'KEA17'!Q17</f>
        <v>Sb</v>
      </c>
      <c r="R17" s="290" t="str">
        <f>'KEA17'!R17</f>
        <v>ZI/0.37</v>
      </c>
      <c r="S17" s="290" t="str">
        <f>'KEA17'!S17</f>
        <v>Schaltungstechnik und Funktionsanalyse</v>
      </c>
    </row>
    <row r="18" spans="1:35" ht="15.75" x14ac:dyDescent="0.25">
      <c r="A18" s="141" t="s">
        <v>27</v>
      </c>
      <c r="B18" s="142" t="s">
        <v>17</v>
      </c>
      <c r="C18" s="143"/>
      <c r="D18" s="143"/>
      <c r="E18" s="143"/>
      <c r="F18" s="143"/>
      <c r="G18" s="143"/>
      <c r="H18" s="143"/>
      <c r="I18" s="142" t="s">
        <v>28</v>
      </c>
      <c r="J18" s="144"/>
      <c r="K18" s="142" t="s">
        <v>48</v>
      </c>
      <c r="L18" s="143"/>
      <c r="M18" s="143"/>
      <c r="N18" s="143"/>
      <c r="O18" s="143"/>
      <c r="P18" s="290" t="str">
        <f>'KEA17'!P18</f>
        <v>12.11., 16.15</v>
      </c>
      <c r="Q18" s="290" t="str">
        <f>'KEA17'!Q18</f>
        <v>Sb</v>
      </c>
      <c r="R18" s="290" t="str">
        <f>'KEA17'!R18</f>
        <v>ZI/0.38</v>
      </c>
      <c r="S18" s="290" t="str">
        <f>'KEA17'!S18</f>
        <v>Schaltungstechnik und Funktionsanalyse</v>
      </c>
    </row>
    <row r="19" spans="1:35" x14ac:dyDescent="0.2">
      <c r="A19" s="925">
        <v>101</v>
      </c>
      <c r="B19" s="922" t="s">
        <v>34</v>
      </c>
      <c r="C19" s="376"/>
      <c r="D19" s="376"/>
      <c r="E19" s="376"/>
      <c r="F19" s="376"/>
      <c r="G19" s="376"/>
      <c r="H19" s="376"/>
      <c r="I19" s="920" t="s">
        <v>284</v>
      </c>
      <c r="J19" s="921"/>
      <c r="K19" s="922" t="s">
        <v>700</v>
      </c>
      <c r="L19" s="376"/>
      <c r="M19" s="376"/>
      <c r="N19" s="376"/>
      <c r="O19" s="376"/>
      <c r="P19" s="290" t="str">
        <f>'KEA17'!P19</f>
        <v>15.11., 16.15</v>
      </c>
      <c r="Q19" s="290" t="str">
        <f>'KEA17'!Q19</f>
        <v>Sb</v>
      </c>
      <c r="R19" s="290" t="str">
        <f>'KEA17'!R19</f>
        <v>ZI/0.39</v>
      </c>
      <c r="S19" s="290" t="str">
        <f>'KEA17'!S19</f>
        <v>Steuerungstechnik (nur für Mechatroniker)</v>
      </c>
    </row>
    <row r="20" spans="1:35" x14ac:dyDescent="0.2">
      <c r="A20" s="925">
        <v>102</v>
      </c>
      <c r="B20" s="922" t="s">
        <v>232</v>
      </c>
      <c r="C20" s="376"/>
      <c r="D20" s="376"/>
      <c r="E20" s="376"/>
      <c r="F20" s="376"/>
      <c r="G20" s="376"/>
      <c r="H20" s="376"/>
      <c r="I20" s="920" t="s">
        <v>284</v>
      </c>
      <c r="J20" s="921"/>
      <c r="K20" s="922" t="s">
        <v>419</v>
      </c>
      <c r="L20" s="376"/>
      <c r="M20" s="376"/>
      <c r="N20" s="376"/>
      <c r="O20" s="376"/>
      <c r="P20" s="290" t="str">
        <f>'KEA17'!P20</f>
        <v>16.11., 14.15</v>
      </c>
      <c r="Q20" s="290" t="str">
        <f>'KEA17'!Q20</f>
        <v>Gä</v>
      </c>
      <c r="R20" s="290" t="str">
        <f>'KEA17'!R20</f>
        <v>ZI/0.37</v>
      </c>
      <c r="S20" s="290" t="str">
        <f>'KEA17'!S20</f>
        <v>Sensortechnik (nur für Mechatroniker)</v>
      </c>
    </row>
    <row r="21" spans="1:35" ht="15.75" x14ac:dyDescent="0.25">
      <c r="A21" s="925">
        <v>103</v>
      </c>
      <c r="B21" s="922" t="s">
        <v>936</v>
      </c>
      <c r="C21" s="376"/>
      <c r="D21" s="376"/>
      <c r="E21" s="376"/>
      <c r="F21" s="376"/>
      <c r="G21" s="376"/>
      <c r="H21" s="376"/>
      <c r="I21" s="920" t="s">
        <v>284</v>
      </c>
      <c r="J21" s="921"/>
      <c r="K21" s="922" t="s">
        <v>419</v>
      </c>
      <c r="L21" s="376"/>
      <c r="M21" s="376"/>
      <c r="N21" s="376"/>
      <c r="O21" s="376"/>
      <c r="P21" s="290" t="str">
        <f>'KEA17'!P21</f>
        <v>19.11., 16.15</v>
      </c>
      <c r="Q21" s="290" t="str">
        <f>'KEA17'!Q21</f>
        <v>Sb</v>
      </c>
      <c r="R21" s="290" t="str">
        <f>'KEA17'!R21</f>
        <v>ZI/0.38</v>
      </c>
      <c r="S21" s="290" t="str">
        <f>'KEA17'!S21</f>
        <v>Steuerungstechnik (nur für Mechatroniker)</v>
      </c>
      <c r="T21"/>
      <c r="U21"/>
      <c r="V21"/>
      <c r="W21"/>
      <c r="X21"/>
      <c r="Y21"/>
      <c r="Z21"/>
      <c r="AA21"/>
      <c r="AB21"/>
      <c r="AC21"/>
      <c r="AD21"/>
      <c r="AE21"/>
    </row>
    <row r="22" spans="1:35" ht="15.75" x14ac:dyDescent="0.25">
      <c r="A22" s="925">
        <v>402</v>
      </c>
      <c r="B22" s="922" t="s">
        <v>206</v>
      </c>
      <c r="C22" s="376"/>
      <c r="D22" s="376"/>
      <c r="E22" s="376"/>
      <c r="F22" s="376"/>
      <c r="G22" s="376"/>
      <c r="H22" s="376"/>
      <c r="I22" s="920" t="s">
        <v>284</v>
      </c>
      <c r="J22" s="921"/>
      <c r="K22" s="922" t="s">
        <v>207</v>
      </c>
      <c r="L22" s="376"/>
      <c r="M22" s="376"/>
      <c r="N22" s="376"/>
      <c r="O22" s="376"/>
      <c r="P22" s="290" t="str">
        <f>'KEA17'!P22</f>
        <v>23.11., 14.15</v>
      </c>
      <c r="Q22" s="290" t="str">
        <f>'KEA17'!Q22</f>
        <v>Sb</v>
      </c>
      <c r="R22" s="290" t="str">
        <f>'KEA17'!R22</f>
        <v>ZI/0.37</v>
      </c>
      <c r="S22" s="290" t="str">
        <f>'KEA17'!S22</f>
        <v>Steuerungstechnik (nur für Mechatroniker)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.75" x14ac:dyDescent="0.25">
      <c r="A23" s="925">
        <v>403</v>
      </c>
      <c r="B23" s="922" t="s">
        <v>707</v>
      </c>
      <c r="C23" s="376"/>
      <c r="D23" s="376"/>
      <c r="E23" s="376"/>
      <c r="F23" s="376"/>
      <c r="G23" s="376"/>
      <c r="H23" s="376"/>
      <c r="I23" s="920" t="s">
        <v>284</v>
      </c>
      <c r="J23" s="921"/>
      <c r="K23" s="922" t="s">
        <v>207</v>
      </c>
      <c r="L23" s="376"/>
      <c r="M23" s="376"/>
      <c r="N23" s="376"/>
      <c r="O23" s="376"/>
      <c r="P23" s="290" t="str">
        <f>'KEA17'!P23</f>
        <v>07.01., 16.15</v>
      </c>
      <c r="Q23" s="290" t="str">
        <f>'KEA17'!Q23</f>
        <v>Gä</v>
      </c>
      <c r="R23" s="290" t="str">
        <f>'KEA17'!R23</f>
        <v>ZI/0.38</v>
      </c>
      <c r="S23" s="290" t="str">
        <f>'KEA17'!S23</f>
        <v>Sensortechnik (nur für Mechatroniker)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x14ac:dyDescent="0.2">
      <c r="A24" s="925">
        <v>701</v>
      </c>
      <c r="B24" s="952" t="s">
        <v>702</v>
      </c>
      <c r="C24" s="376"/>
      <c r="D24" s="376"/>
      <c r="E24" s="376"/>
      <c r="F24" s="376"/>
      <c r="G24" s="376"/>
      <c r="H24" s="921"/>
      <c r="I24" s="920" t="s">
        <v>284</v>
      </c>
      <c r="J24" s="921"/>
      <c r="K24" s="922" t="s">
        <v>648</v>
      </c>
      <c r="L24" s="376"/>
      <c r="M24" s="376"/>
      <c r="N24" s="376"/>
      <c r="O24" s="376"/>
      <c r="P24" s="290" t="str">
        <f>'KEA17'!P24</f>
        <v>10.01., 16.15</v>
      </c>
      <c r="Q24" s="290" t="str">
        <f>'KEA17'!Q24</f>
        <v>Sb</v>
      </c>
      <c r="R24" s="290" t="str">
        <f>'KEA17'!R24</f>
        <v>ZI/0.39</v>
      </c>
      <c r="S24" s="290" t="str">
        <f>'KEA17'!S24</f>
        <v>Steuerungstechnik (nur für Mechatroniker)</v>
      </c>
    </row>
    <row r="25" spans="1:35" x14ac:dyDescent="0.2">
      <c r="A25" s="925">
        <v>702</v>
      </c>
      <c r="B25" s="952" t="s">
        <v>703</v>
      </c>
      <c r="C25" s="376"/>
      <c r="D25" s="376"/>
      <c r="E25" s="376"/>
      <c r="F25" s="376"/>
      <c r="G25" s="376"/>
      <c r="H25" s="921"/>
      <c r="I25" s="920" t="s">
        <v>284</v>
      </c>
      <c r="J25" s="921"/>
      <c r="K25" s="922" t="s">
        <v>648</v>
      </c>
      <c r="L25" s="376"/>
      <c r="M25" s="376"/>
      <c r="N25" s="376"/>
      <c r="O25" s="376"/>
      <c r="P25" s="290" t="str">
        <f>'KEA17'!P25</f>
        <v>11.01., 14.15</v>
      </c>
      <c r="Q25" s="290" t="str">
        <f>'KEA17'!Q25</f>
        <v>Gä</v>
      </c>
      <c r="R25" s="290" t="str">
        <f>'KEA17'!R25</f>
        <v>ZI/0.37</v>
      </c>
      <c r="S25" s="290" t="str">
        <f>'KEA17'!S25</f>
        <v>Sensortechnik (nur für Mechatroniker)</v>
      </c>
    </row>
    <row r="26" spans="1:35" x14ac:dyDescent="0.2">
      <c r="A26" s="925">
        <v>704</v>
      </c>
      <c r="B26" s="922" t="s">
        <v>175</v>
      </c>
      <c r="C26" s="376"/>
      <c r="D26" s="376"/>
      <c r="E26" s="376"/>
      <c r="F26" s="376"/>
      <c r="G26" s="376"/>
      <c r="H26" s="921"/>
      <c r="I26" s="920" t="s">
        <v>284</v>
      </c>
      <c r="J26" s="921"/>
      <c r="K26" s="922" t="s">
        <v>648</v>
      </c>
      <c r="L26" s="376"/>
      <c r="M26" s="376"/>
      <c r="N26" s="376"/>
      <c r="O26" s="376"/>
      <c r="P26" s="911" t="str">
        <f>'KEA17'!P26</f>
        <v>14.01., 16.15</v>
      </c>
      <c r="Q26" s="911">
        <f>'KEA17'!Q26</f>
        <v>0</v>
      </c>
      <c r="R26" s="911" t="str">
        <f>'KEA17'!R26</f>
        <v>ZI/0.38</v>
      </c>
      <c r="S26" s="911" t="str">
        <f>'KEA17'!S26</f>
        <v>Reservetermin</v>
      </c>
    </row>
    <row r="27" spans="1:35" x14ac:dyDescent="0.2">
      <c r="A27" s="925">
        <v>422</v>
      </c>
      <c r="B27" s="313" t="s">
        <v>137</v>
      </c>
      <c r="C27" s="376"/>
      <c r="D27" s="376"/>
      <c r="E27" s="376"/>
      <c r="F27" s="376"/>
      <c r="G27" s="376"/>
      <c r="H27" s="376"/>
      <c r="I27" s="313" t="s">
        <v>204</v>
      </c>
      <c r="J27" s="376"/>
      <c r="K27" s="239" t="s">
        <v>140</v>
      </c>
      <c r="L27" s="314"/>
      <c r="M27" s="376"/>
      <c r="N27" s="376"/>
      <c r="O27" s="376"/>
      <c r="P27" s="911" t="str">
        <f>'KEA17'!P27</f>
        <v>17.01., 16.15</v>
      </c>
      <c r="Q27" s="911">
        <f>'KEA17'!Q27</f>
        <v>0</v>
      </c>
      <c r="R27" s="911" t="str">
        <f>'KEA17'!R27</f>
        <v>ZI/0.39</v>
      </c>
      <c r="S27" s="911" t="str">
        <f>'KEA17'!S27</f>
        <v>Reservetermin</v>
      </c>
    </row>
    <row r="28" spans="1:35" x14ac:dyDescent="0.2">
      <c r="A28" s="925">
        <v>423</v>
      </c>
      <c r="B28" s="313" t="s">
        <v>138</v>
      </c>
      <c r="C28" s="376"/>
      <c r="D28" s="376"/>
      <c r="E28" s="376"/>
      <c r="F28" s="376"/>
      <c r="G28" s="376"/>
      <c r="H28" s="376"/>
      <c r="I28" s="313" t="s">
        <v>204</v>
      </c>
      <c r="J28" s="376"/>
      <c r="K28" s="239" t="s">
        <v>139</v>
      </c>
      <c r="L28" s="314"/>
      <c r="M28" s="376"/>
      <c r="N28" s="376"/>
      <c r="O28" s="376"/>
      <c r="P28" s="911" t="str">
        <f>'KEA17'!P28</f>
        <v>18.01., 14.15</v>
      </c>
      <c r="Q28" s="911">
        <f>'KEA17'!Q28</f>
        <v>0</v>
      </c>
      <c r="R28" s="911" t="str">
        <f>'KEA17'!R28</f>
        <v>ZI/0.37</v>
      </c>
      <c r="S28" s="911" t="str">
        <f>'KEA17'!S28</f>
        <v>Reservetermin</v>
      </c>
    </row>
    <row r="29" spans="1:35" x14ac:dyDescent="0.2">
      <c r="A29" s="925">
        <v>424</v>
      </c>
      <c r="B29" s="313" t="s">
        <v>53</v>
      </c>
      <c r="C29" s="376"/>
      <c r="D29" s="376"/>
      <c r="E29" s="376"/>
      <c r="F29" s="376"/>
      <c r="G29" s="376"/>
      <c r="H29" s="376"/>
      <c r="I29" s="313" t="s">
        <v>204</v>
      </c>
      <c r="J29" s="376"/>
      <c r="K29" s="239" t="s">
        <v>139</v>
      </c>
      <c r="L29" s="314"/>
      <c r="M29" s="376"/>
      <c r="N29" s="376"/>
      <c r="O29" s="376"/>
      <c r="P29" s="911" t="str">
        <f>'KEA17'!P29</f>
        <v>21.01., 16.15</v>
      </c>
      <c r="Q29" s="911">
        <f>'KEA17'!Q29</f>
        <v>0</v>
      </c>
      <c r="R29" s="911" t="str">
        <f>'KEA17'!R29</f>
        <v>ZI/0.38</v>
      </c>
      <c r="S29" s="911" t="str">
        <f>'KEA17'!S29</f>
        <v>Reservetermin</v>
      </c>
    </row>
    <row r="30" spans="1:35" x14ac:dyDescent="0.2">
      <c r="A30" s="347"/>
      <c r="B30" s="100"/>
      <c r="C30" s="100"/>
      <c r="D30" s="100"/>
      <c r="E30" s="100"/>
      <c r="F30" s="100"/>
      <c r="G30" s="100"/>
      <c r="H30" s="100"/>
      <c r="I30" s="125"/>
      <c r="J30" s="100"/>
      <c r="K30" s="100"/>
      <c r="L30" s="100"/>
      <c r="M30" s="100"/>
      <c r="N30" s="100"/>
      <c r="O30" s="100"/>
      <c r="P30" s="911" t="str">
        <f>'KEA17'!P30</f>
        <v>24.01., 16.15</v>
      </c>
      <c r="Q30" s="911">
        <f>'KEA17'!Q30</f>
        <v>0</v>
      </c>
      <c r="R30" s="911" t="str">
        <f>'KEA17'!R30</f>
        <v>ZI/0.39</v>
      </c>
      <c r="S30" s="911" t="str">
        <f>'KEA17'!S30</f>
        <v>Reservetermin</v>
      </c>
    </row>
    <row r="31" spans="1:35" ht="30" x14ac:dyDescent="0.25">
      <c r="A31" s="519" t="s">
        <v>20</v>
      </c>
      <c r="B31" s="286">
        <v>1</v>
      </c>
      <c r="C31" s="287">
        <v>2</v>
      </c>
      <c r="D31" s="287">
        <v>3</v>
      </c>
      <c r="F31" s="488"/>
      <c r="G31" s="488"/>
      <c r="O31" s="100"/>
      <c r="P31" s="915" t="str">
        <f>'KEA17'!P31</f>
        <v>25.01., 14.15</v>
      </c>
      <c r="Q31" s="915">
        <f>'KEA17'!Q31</f>
        <v>0</v>
      </c>
      <c r="R31" s="915" t="str">
        <f>'KEA17'!R31</f>
        <v>ZI/0.37</v>
      </c>
      <c r="S31" s="915" t="str">
        <f>'KEA17'!S31</f>
        <v>Reservetermin</v>
      </c>
    </row>
    <row r="32" spans="1:35" ht="18" x14ac:dyDescent="0.25">
      <c r="A32" s="473" t="s">
        <v>141</v>
      </c>
      <c r="B32" s="72"/>
      <c r="C32" s="73"/>
      <c r="D32" s="73"/>
      <c r="F32" s="488"/>
      <c r="G32" s="488"/>
      <c r="O32" s="100"/>
      <c r="P32" s="914"/>
      <c r="Q32" s="914"/>
      <c r="R32" s="914"/>
      <c r="S32" s="914"/>
    </row>
    <row r="33" spans="1:19" ht="18" x14ac:dyDescent="0.25">
      <c r="A33" s="447" t="s">
        <v>686</v>
      </c>
      <c r="B33" s="485" t="s">
        <v>816</v>
      </c>
      <c r="C33" s="380"/>
      <c r="D33" s="380"/>
      <c r="F33" s="488"/>
      <c r="G33" s="488"/>
      <c r="M33" s="873"/>
      <c r="N33" s="873"/>
      <c r="O33" s="100"/>
      <c r="P33" s="914" t="str">
        <f>'KEA17'!P33</f>
        <v>gez.</v>
      </c>
      <c r="Q33" s="914"/>
      <c r="R33" s="914"/>
      <c r="S33" s="914"/>
    </row>
    <row r="34" spans="1:19" ht="18" x14ac:dyDescent="0.25">
      <c r="A34" s="1145" t="s">
        <v>704</v>
      </c>
      <c r="B34" s="926">
        <v>101</v>
      </c>
      <c r="C34" s="885">
        <v>101</v>
      </c>
      <c r="D34" s="885">
        <v>101</v>
      </c>
      <c r="E34" s="873"/>
      <c r="F34" s="873"/>
      <c r="G34" s="873"/>
      <c r="H34" s="873"/>
      <c r="I34" s="873"/>
      <c r="J34" s="873"/>
      <c r="K34" s="873"/>
      <c r="L34" s="873"/>
      <c r="M34" s="873"/>
      <c r="N34" s="873"/>
      <c r="P34" s="914" t="str">
        <f>'KEA17'!P34</f>
        <v>Dr.-Ing. Menzel</v>
      </c>
      <c r="Q34" s="914"/>
      <c r="R34" s="914"/>
      <c r="S34" s="914"/>
    </row>
    <row r="35" spans="1:19" ht="16.5" customHeight="1" x14ac:dyDescent="0.25">
      <c r="A35" s="447" t="s">
        <v>688</v>
      </c>
      <c r="B35" s="380">
        <v>422</v>
      </c>
      <c r="C35" s="380"/>
      <c r="D35" s="380"/>
      <c r="F35" s="488"/>
      <c r="G35" s="488"/>
      <c r="O35" s="423"/>
      <c r="P35" s="914" t="str">
        <f>'KEA17'!P35</f>
        <v>Leitender Laboringenieur</v>
      </c>
      <c r="Q35" s="914"/>
      <c r="R35" s="914"/>
      <c r="S35" s="914"/>
    </row>
    <row r="36" spans="1:19" ht="16.5" customHeight="1" x14ac:dyDescent="0.25">
      <c r="A36" s="447" t="s">
        <v>841</v>
      </c>
      <c r="B36" s="380"/>
      <c r="C36" s="380">
        <v>422</v>
      </c>
      <c r="D36" s="380"/>
      <c r="F36" s="488"/>
      <c r="G36" s="488"/>
      <c r="O36" s="423"/>
    </row>
    <row r="37" spans="1:19" ht="16.5" customHeight="1" x14ac:dyDescent="0.25">
      <c r="A37" s="447" t="s">
        <v>689</v>
      </c>
      <c r="B37" s="380"/>
      <c r="C37" s="380"/>
      <c r="D37" s="380">
        <v>422</v>
      </c>
      <c r="E37" s="369"/>
      <c r="F37" s="488"/>
      <c r="G37" s="488"/>
      <c r="H37" s="369"/>
      <c r="I37" s="369"/>
      <c r="J37" s="369"/>
      <c r="K37" s="369"/>
      <c r="L37" s="369"/>
      <c r="M37" s="369"/>
      <c r="N37" s="369"/>
      <c r="O37" s="492"/>
    </row>
    <row r="38" spans="1:19" ht="16.5" customHeight="1" x14ac:dyDescent="0.25">
      <c r="A38" s="447" t="s">
        <v>374</v>
      </c>
      <c r="B38" s="478">
        <v>402</v>
      </c>
      <c r="C38" s="478">
        <v>402</v>
      </c>
      <c r="D38" s="478">
        <v>402</v>
      </c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873"/>
    </row>
    <row r="39" spans="1:19" s="488" customFormat="1" ht="18" x14ac:dyDescent="0.25">
      <c r="A39" s="447" t="s">
        <v>690</v>
      </c>
      <c r="B39" s="323" t="s">
        <v>817</v>
      </c>
      <c r="C39" s="478"/>
      <c r="D39" s="478"/>
      <c r="E39" s="371"/>
      <c r="F39" s="371"/>
      <c r="G39" s="371"/>
      <c r="H39" s="371"/>
      <c r="I39" s="37"/>
      <c r="J39" s="37"/>
      <c r="K39" s="37"/>
      <c r="L39" s="37"/>
      <c r="M39" s="37"/>
      <c r="N39" s="489"/>
      <c r="O39" s="492"/>
    </row>
    <row r="40" spans="1:19" s="873" customFormat="1" ht="18" x14ac:dyDescent="0.25">
      <c r="A40" s="447" t="s">
        <v>691</v>
      </c>
      <c r="B40" s="885">
        <v>403</v>
      </c>
      <c r="C40" s="885">
        <v>403</v>
      </c>
      <c r="D40" s="885">
        <v>403</v>
      </c>
      <c r="E40" s="371"/>
      <c r="F40" s="371"/>
      <c r="G40" s="371"/>
      <c r="H40" s="371"/>
      <c r="N40" s="875"/>
      <c r="O40" s="423"/>
    </row>
    <row r="41" spans="1:19" s="488" customFormat="1" ht="18" x14ac:dyDescent="0.25">
      <c r="A41" s="447" t="s">
        <v>375</v>
      </c>
      <c r="B41" s="478">
        <v>423</v>
      </c>
      <c r="C41" s="478"/>
      <c r="D41" s="478"/>
      <c r="E41" s="371"/>
      <c r="F41" s="371"/>
      <c r="G41" s="371"/>
      <c r="H41" s="371"/>
      <c r="I41" s="37"/>
      <c r="J41" s="37"/>
      <c r="K41" s="37"/>
      <c r="L41" s="37"/>
      <c r="M41" s="37"/>
      <c r="N41" s="42"/>
      <c r="O41" s="423"/>
    </row>
    <row r="42" spans="1:19" ht="18" x14ac:dyDescent="0.25">
      <c r="A42" s="447" t="s">
        <v>693</v>
      </c>
      <c r="B42" s="478"/>
      <c r="C42" s="885">
        <v>423</v>
      </c>
      <c r="D42" s="478">
        <v>423</v>
      </c>
      <c r="E42" s="371"/>
      <c r="F42" s="371"/>
      <c r="G42" s="371"/>
      <c r="H42" s="371"/>
      <c r="I42" s="369"/>
      <c r="J42" s="369"/>
      <c r="K42" s="369"/>
      <c r="L42" s="369"/>
      <c r="M42" s="369"/>
      <c r="N42" s="42"/>
      <c r="O42" s="423"/>
    </row>
    <row r="43" spans="1:19" ht="18" x14ac:dyDescent="0.25">
      <c r="A43" s="447" t="s">
        <v>694</v>
      </c>
      <c r="B43" s="323" t="s">
        <v>818</v>
      </c>
      <c r="C43" s="478"/>
      <c r="D43" s="478"/>
      <c r="E43" s="371"/>
      <c r="F43" s="371"/>
      <c r="G43" s="371"/>
      <c r="H43" s="371"/>
      <c r="N43" s="42"/>
    </row>
    <row r="44" spans="1:19" s="369" customFormat="1" ht="18" x14ac:dyDescent="0.25">
      <c r="A44" s="447" t="s">
        <v>695</v>
      </c>
      <c r="B44" s="478">
        <v>102</v>
      </c>
      <c r="C44" s="478"/>
      <c r="D44" s="478"/>
      <c r="E44" s="371"/>
      <c r="F44" s="371"/>
      <c r="G44" s="371"/>
      <c r="H44" s="371"/>
      <c r="I44" s="488"/>
      <c r="J44" s="488"/>
      <c r="K44" s="488"/>
      <c r="L44" s="488"/>
      <c r="M44" s="488"/>
      <c r="N44" s="488"/>
      <c r="O44" s="488"/>
    </row>
    <row r="45" spans="1:19" s="488" customFormat="1" ht="18" x14ac:dyDescent="0.25">
      <c r="A45" s="447" t="s">
        <v>378</v>
      </c>
      <c r="B45" s="885">
        <v>704</v>
      </c>
      <c r="C45" s="885">
        <v>704</v>
      </c>
      <c r="D45" s="885">
        <v>704</v>
      </c>
      <c r="E45" s="371"/>
      <c r="F45" s="371"/>
      <c r="G45" s="371"/>
      <c r="H45" s="371"/>
      <c r="O45" s="873"/>
      <c r="P45" s="489"/>
      <c r="Q45" s="489"/>
    </row>
    <row r="46" spans="1:19" ht="18" x14ac:dyDescent="0.25">
      <c r="A46" s="447" t="s">
        <v>697</v>
      </c>
      <c r="B46" s="478">
        <v>424</v>
      </c>
      <c r="C46" s="478">
        <v>102</v>
      </c>
      <c r="D46" s="478">
        <v>102</v>
      </c>
      <c r="E46" s="371"/>
      <c r="F46" s="371"/>
      <c r="G46" s="371"/>
      <c r="H46" s="371"/>
      <c r="O46" s="369"/>
    </row>
    <row r="47" spans="1:19" s="488" customFormat="1" ht="18" x14ac:dyDescent="0.25">
      <c r="A47" s="447" t="s">
        <v>698</v>
      </c>
      <c r="B47" s="478">
        <v>103</v>
      </c>
      <c r="C47" s="478">
        <v>424</v>
      </c>
      <c r="D47" s="478">
        <v>424</v>
      </c>
      <c r="E47" s="371"/>
      <c r="F47" s="371"/>
      <c r="G47" s="371"/>
      <c r="H47" s="371"/>
      <c r="I47" s="369"/>
      <c r="J47" s="369"/>
      <c r="K47" s="369"/>
      <c r="L47" s="369"/>
      <c r="M47" s="369"/>
      <c r="N47" s="369"/>
      <c r="O47" s="37"/>
    </row>
    <row r="48" spans="1:19" s="873" customFormat="1" ht="18" x14ac:dyDescent="0.25">
      <c r="A48" s="447" t="s">
        <v>701</v>
      </c>
      <c r="B48" s="478"/>
      <c r="C48" s="478">
        <v>103</v>
      </c>
      <c r="D48" s="478">
        <v>103</v>
      </c>
      <c r="E48" s="371"/>
      <c r="F48" s="371"/>
      <c r="G48" s="371"/>
      <c r="H48" s="371"/>
      <c r="I48" s="97"/>
      <c r="J48" s="97"/>
      <c r="K48" s="97"/>
      <c r="L48" s="37"/>
      <c r="M48" s="37"/>
      <c r="N48" s="37"/>
      <c r="O48" s="37"/>
    </row>
    <row r="49" spans="1:19" ht="18" x14ac:dyDescent="0.25">
      <c r="A49" s="447"/>
      <c r="B49" s="478"/>
      <c r="C49" s="478"/>
      <c r="D49" s="478"/>
      <c r="E49" s="371"/>
      <c r="F49" s="371"/>
      <c r="G49" s="371"/>
      <c r="H49" s="371"/>
      <c r="N49" s="875"/>
      <c r="O49" s="875"/>
      <c r="P49" s="875"/>
    </row>
    <row r="50" spans="1:19" s="369" customFormat="1" ht="15.75" x14ac:dyDescent="0.25">
      <c r="A50" s="75"/>
      <c r="B50" s="374"/>
      <c r="C50" s="373"/>
      <c r="D50" s="373"/>
      <c r="E50" s="373"/>
      <c r="F50" s="373"/>
      <c r="G50" s="373"/>
      <c r="H50" s="97"/>
      <c r="I50" s="97"/>
      <c r="J50" s="97"/>
      <c r="K50" s="97"/>
      <c r="L50" s="97"/>
      <c r="M50" s="97"/>
      <c r="N50" s="878"/>
      <c r="O50" s="875"/>
      <c r="P50" s="875"/>
    </row>
    <row r="51" spans="1:19" s="488" customFormat="1" x14ac:dyDescent="0.2">
      <c r="A51" s="491" t="s">
        <v>131</v>
      </c>
      <c r="B51" s="66"/>
      <c r="C51" s="42"/>
      <c r="D51" s="42"/>
      <c r="E51" s="42"/>
      <c r="F51" s="42"/>
      <c r="G51" s="42"/>
      <c r="H51" s="37"/>
      <c r="I51" s="37"/>
      <c r="J51" s="37"/>
      <c r="K51" s="37"/>
      <c r="L51" s="97"/>
      <c r="M51" s="97"/>
      <c r="N51" s="878"/>
      <c r="O51" s="875"/>
      <c r="P51" s="875"/>
      <c r="Q51" s="489"/>
    </row>
    <row r="52" spans="1:19" s="488" customFormat="1" x14ac:dyDescent="0.2">
      <c r="A52" s="488" t="s">
        <v>21</v>
      </c>
      <c r="B52" s="66"/>
      <c r="C52" s="42"/>
      <c r="D52" s="42"/>
      <c r="E52" s="42"/>
      <c r="F52" s="42"/>
      <c r="G52" s="42"/>
      <c r="H52" s="37"/>
      <c r="I52" s="37"/>
      <c r="J52" s="37"/>
      <c r="K52" s="37" t="s">
        <v>0</v>
      </c>
      <c r="L52" s="37"/>
      <c r="M52" s="37"/>
      <c r="N52" s="875"/>
      <c r="O52" s="875"/>
      <c r="P52" s="875"/>
      <c r="Q52" s="489"/>
    </row>
    <row r="53" spans="1:19" ht="17.25" customHeight="1" x14ac:dyDescent="0.25">
      <c r="A53" s="488" t="s">
        <v>2</v>
      </c>
      <c r="B53" s="66"/>
      <c r="C53" s="42"/>
      <c r="D53" s="42"/>
      <c r="E53" s="42"/>
      <c r="F53" s="42"/>
      <c r="G53" s="42"/>
      <c r="N53" s="875"/>
      <c r="O53" s="477"/>
      <c r="P53" s="875"/>
      <c r="Q53" s="42"/>
    </row>
    <row r="54" spans="1:19" s="369" customFormat="1" ht="18" x14ac:dyDescent="0.25">
      <c r="A54" s="488"/>
      <c r="B54" s="536">
        <f>SUM(B34:B53)</f>
        <v>3084</v>
      </c>
      <c r="C54" s="536">
        <f t="shared" ref="C54:D54" si="0">SUM(C34:C53)</f>
        <v>3084</v>
      </c>
      <c r="D54" s="536">
        <f t="shared" si="0"/>
        <v>3084</v>
      </c>
      <c r="E54" s="536"/>
      <c r="F54" s="213"/>
      <c r="G54" s="213"/>
      <c r="H54" s="213"/>
      <c r="I54" s="213"/>
      <c r="J54" s="213"/>
      <c r="K54" s="213"/>
      <c r="L54" s="65"/>
      <c r="M54" s="65"/>
      <c r="N54" s="1059"/>
      <c r="O54" s="477"/>
      <c r="P54" s="875"/>
      <c r="Q54" s="42"/>
      <c r="R54" s="37"/>
    </row>
    <row r="55" spans="1:19" ht="18" x14ac:dyDescent="0.25">
      <c r="A55" s="76" t="s">
        <v>22</v>
      </c>
      <c r="B55" s="536">
        <f>SUM(A19:A23,A26:A29)</f>
        <v>3084</v>
      </c>
      <c r="C55" s="529"/>
      <c r="D55" s="529"/>
      <c r="E55" s="529"/>
      <c r="F55" s="216"/>
      <c r="G55" s="216"/>
      <c r="H55" s="216"/>
      <c r="I55" s="216"/>
      <c r="J55" s="216"/>
      <c r="K55" s="216"/>
      <c r="N55" s="875"/>
      <c r="O55" s="878"/>
      <c r="P55" s="477"/>
      <c r="Q55" s="42"/>
    </row>
    <row r="56" spans="1:19" ht="18" x14ac:dyDescent="0.25">
      <c r="A56" s="76"/>
      <c r="B56" s="65"/>
      <c r="N56" s="875"/>
      <c r="O56" s="878"/>
      <c r="P56" s="477"/>
      <c r="Q56" s="42"/>
      <c r="R56" s="369"/>
    </row>
    <row r="57" spans="1:19" ht="18" x14ac:dyDescent="0.25">
      <c r="A57" s="623" t="s">
        <v>98</v>
      </c>
      <c r="B57" s="627"/>
      <c r="C57" s="623"/>
      <c r="D57" s="623"/>
      <c r="E57" s="623" t="s">
        <v>508</v>
      </c>
      <c r="F57" s="623"/>
      <c r="G57" s="626"/>
      <c r="H57" s="620"/>
      <c r="I57" s="639"/>
      <c r="J57" s="630"/>
      <c r="K57" s="629"/>
      <c r="N57" s="875"/>
      <c r="O57" s="875"/>
      <c r="P57" s="477"/>
      <c r="Q57" s="244"/>
      <c r="R57" s="42"/>
    </row>
    <row r="58" spans="1:19" s="42" customFormat="1" ht="16.5" thickBot="1" x14ac:dyDescent="0.3">
      <c r="A58" s="620"/>
      <c r="B58" s="620"/>
      <c r="C58" s="620"/>
      <c r="D58" s="620"/>
      <c r="E58" s="620"/>
      <c r="F58" s="620"/>
      <c r="G58" s="620"/>
      <c r="H58" s="626"/>
      <c r="I58" s="620"/>
      <c r="J58" s="620"/>
      <c r="K58" s="620"/>
      <c r="L58" s="37"/>
      <c r="M58" s="37"/>
      <c r="N58" s="875"/>
      <c r="O58" s="875"/>
      <c r="P58" s="875"/>
    </row>
    <row r="59" spans="1:19" s="42" customFormat="1" ht="17.25" thickTop="1" thickBot="1" x14ac:dyDescent="0.3">
      <c r="A59" s="648" t="s">
        <v>96</v>
      </c>
      <c r="B59" s="648" t="s">
        <v>97</v>
      </c>
      <c r="C59" s="649" t="s">
        <v>100</v>
      </c>
      <c r="D59" s="650"/>
      <c r="E59" s="650"/>
      <c r="F59" s="650"/>
      <c r="G59" s="650"/>
      <c r="H59" s="651"/>
      <c r="I59" s="652"/>
      <c r="J59" s="653"/>
      <c r="K59" s="620"/>
      <c r="L59" s="37"/>
      <c r="M59" s="37"/>
      <c r="N59" s="875"/>
      <c r="O59" s="1059"/>
      <c r="P59" s="875"/>
    </row>
    <row r="60" spans="1:19" s="42" customFormat="1" ht="16.5" thickBot="1" x14ac:dyDescent="0.3">
      <c r="A60" s="684" t="s">
        <v>458</v>
      </c>
      <c r="B60" s="656">
        <v>1</v>
      </c>
      <c r="C60" s="647"/>
      <c r="D60" s="646"/>
      <c r="E60" s="646"/>
      <c r="F60" s="646"/>
      <c r="G60" s="646"/>
      <c r="H60" s="646"/>
      <c r="I60" s="655"/>
      <c r="J60" s="642"/>
      <c r="K60" s="620"/>
      <c r="L60" s="37"/>
      <c r="M60" s="37"/>
      <c r="N60" s="875"/>
      <c r="O60" s="875"/>
      <c r="P60" s="875"/>
    </row>
    <row r="61" spans="1:19" s="42" customFormat="1" ht="16.5" thickBot="1" x14ac:dyDescent="0.3">
      <c r="A61" s="684" t="s">
        <v>454</v>
      </c>
      <c r="B61" s="656">
        <v>1</v>
      </c>
      <c r="C61" s="632"/>
      <c r="D61" s="633"/>
      <c r="E61" s="633"/>
      <c r="F61" s="633"/>
      <c r="G61" s="633"/>
      <c r="H61" s="633"/>
      <c r="I61" s="643"/>
      <c r="J61" s="644"/>
      <c r="K61" s="620"/>
      <c r="L61" s="37"/>
      <c r="M61" s="37"/>
      <c r="N61" s="875"/>
      <c r="O61" s="875"/>
      <c r="P61" s="875"/>
    </row>
    <row r="62" spans="1:19" s="42" customFormat="1" ht="16.5" thickBot="1" x14ac:dyDescent="0.3">
      <c r="A62" s="684" t="s">
        <v>459</v>
      </c>
      <c r="B62" s="656">
        <v>1</v>
      </c>
      <c r="C62" s="632"/>
      <c r="D62" s="633"/>
      <c r="E62" s="633"/>
      <c r="F62" s="633"/>
      <c r="G62" s="633"/>
      <c r="H62" s="633"/>
      <c r="I62" s="635"/>
      <c r="J62" s="636"/>
      <c r="K62" s="640"/>
      <c r="L62" s="37"/>
      <c r="M62" s="37"/>
      <c r="N62" s="875"/>
      <c r="O62" s="875"/>
      <c r="P62" s="875"/>
    </row>
    <row r="63" spans="1:19" s="42" customFormat="1" ht="16.5" thickBot="1" x14ac:dyDescent="0.3">
      <c r="A63" s="684" t="s">
        <v>452</v>
      </c>
      <c r="B63" s="656">
        <v>2</v>
      </c>
      <c r="C63" s="632"/>
      <c r="D63" s="633"/>
      <c r="E63" s="633"/>
      <c r="F63" s="633"/>
      <c r="G63" s="633"/>
      <c r="H63" s="633"/>
      <c r="I63" s="638"/>
      <c r="J63" s="654"/>
      <c r="K63" s="641"/>
      <c r="L63" s="37"/>
      <c r="M63" s="37"/>
      <c r="N63" s="875"/>
      <c r="O63" s="875"/>
      <c r="P63" s="875"/>
      <c r="S63" s="37"/>
    </row>
    <row r="64" spans="1:19" ht="16.5" thickBot="1" x14ac:dyDescent="0.3">
      <c r="A64" s="684" t="s">
        <v>453</v>
      </c>
      <c r="B64" s="656">
        <v>2</v>
      </c>
      <c r="C64" s="632"/>
      <c r="D64" s="633"/>
      <c r="E64" s="633"/>
      <c r="F64" s="633"/>
      <c r="G64" s="633"/>
      <c r="H64" s="633"/>
      <c r="I64" s="633"/>
      <c r="J64" s="634"/>
      <c r="K64" s="620"/>
      <c r="N64" s="875"/>
      <c r="O64" s="875"/>
      <c r="P64" s="875"/>
    </row>
    <row r="65" spans="1:11" ht="16.5" thickBot="1" x14ac:dyDescent="0.3">
      <c r="A65" s="684" t="s">
        <v>456</v>
      </c>
      <c r="B65" s="656">
        <v>2</v>
      </c>
      <c r="C65" s="632"/>
      <c r="D65" s="633"/>
      <c r="E65" s="633"/>
      <c r="F65" s="633"/>
      <c r="G65" s="633"/>
      <c r="H65" s="633"/>
      <c r="I65" s="633"/>
      <c r="J65" s="634"/>
      <c r="K65" s="620"/>
    </row>
    <row r="66" spans="1:11" ht="16.5" thickBot="1" x14ac:dyDescent="0.3">
      <c r="A66" s="684" t="s">
        <v>451</v>
      </c>
      <c r="B66" s="656">
        <v>3</v>
      </c>
      <c r="C66" s="632"/>
      <c r="D66" s="633"/>
      <c r="E66" s="633"/>
      <c r="F66" s="633"/>
      <c r="G66" s="633"/>
      <c r="H66" s="638"/>
      <c r="I66" s="635"/>
      <c r="J66" s="636"/>
      <c r="K66" s="620"/>
    </row>
    <row r="67" spans="1:11" ht="16.5" thickBot="1" x14ac:dyDescent="0.3">
      <c r="A67" s="684" t="s">
        <v>450</v>
      </c>
      <c r="B67" s="656">
        <v>3</v>
      </c>
      <c r="C67" s="632"/>
      <c r="D67" s="633"/>
      <c r="E67" s="633"/>
      <c r="F67" s="633"/>
      <c r="G67" s="633"/>
      <c r="H67" s="633"/>
      <c r="I67" s="633"/>
      <c r="J67" s="634"/>
      <c r="K67" s="620"/>
    </row>
    <row r="68" spans="1:11" ht="16.5" thickBot="1" x14ac:dyDescent="0.3">
      <c r="A68" s="684" t="s">
        <v>457</v>
      </c>
      <c r="B68" s="656">
        <v>3</v>
      </c>
      <c r="C68" s="632"/>
      <c r="D68" s="633"/>
      <c r="E68" s="633"/>
      <c r="F68" s="633"/>
      <c r="G68" s="633"/>
      <c r="H68" s="633"/>
      <c r="I68" s="633"/>
      <c r="J68" s="634"/>
      <c r="K68" s="620"/>
    </row>
    <row r="69" spans="1:11" ht="16.5" thickBot="1" x14ac:dyDescent="0.3">
      <c r="A69" s="684" t="s">
        <v>455</v>
      </c>
      <c r="B69" s="656">
        <v>3</v>
      </c>
      <c r="C69" s="632"/>
      <c r="D69" s="633"/>
      <c r="E69" s="633"/>
      <c r="F69" s="633"/>
      <c r="G69" s="633"/>
      <c r="H69" s="633"/>
      <c r="I69" s="633"/>
      <c r="J69" s="634"/>
      <c r="K69" s="622"/>
    </row>
    <row r="70" spans="1:11" ht="15.75" x14ac:dyDescent="0.25">
      <c r="A70" s="628"/>
      <c r="B70" s="637"/>
      <c r="C70" s="621"/>
      <c r="D70" s="625"/>
      <c r="E70" s="625"/>
      <c r="F70" s="625"/>
      <c r="G70" s="625"/>
      <c r="H70" s="625"/>
      <c r="I70" s="645"/>
      <c r="J70" s="645"/>
      <c r="K70" s="622"/>
    </row>
    <row r="71" spans="1:11" x14ac:dyDescent="0.2">
      <c r="A71" s="622" t="s">
        <v>101</v>
      </c>
      <c r="B71" s="624"/>
      <c r="C71" s="622"/>
      <c r="D71" s="622"/>
      <c r="E71" s="622"/>
      <c r="F71" s="622"/>
      <c r="G71" s="622"/>
      <c r="H71" s="625"/>
      <c r="I71" s="625"/>
      <c r="J71" s="625"/>
      <c r="K71" s="622"/>
    </row>
    <row r="72" spans="1:11" x14ac:dyDescent="0.2">
      <c r="A72" s="622" t="s">
        <v>182</v>
      </c>
      <c r="B72" s="624"/>
      <c r="C72" s="622"/>
      <c r="D72" s="622"/>
      <c r="E72" s="622"/>
      <c r="F72" s="622"/>
      <c r="G72" s="622"/>
      <c r="H72" s="622"/>
      <c r="I72" s="625"/>
      <c r="J72" s="625"/>
      <c r="K72" s="622"/>
    </row>
    <row r="73" spans="1:11" ht="15.75" x14ac:dyDescent="0.25">
      <c r="A73" s="620"/>
      <c r="B73" s="620"/>
      <c r="C73" s="620"/>
      <c r="D73" s="620"/>
      <c r="E73" s="620"/>
      <c r="F73" s="620"/>
      <c r="G73" s="620"/>
      <c r="H73" s="620"/>
      <c r="I73" s="625"/>
      <c r="J73" s="625"/>
      <c r="K73" s="620"/>
    </row>
    <row r="74" spans="1:11" ht="15.75" x14ac:dyDescent="0.25">
      <c r="A74" s="631" t="s">
        <v>102</v>
      </c>
      <c r="B74" s="1156">
        <f>Termine!F1</f>
        <v>43344</v>
      </c>
      <c r="C74" s="1158"/>
      <c r="D74" s="1158"/>
      <c r="E74" s="620"/>
      <c r="F74" s="620"/>
      <c r="G74" s="620"/>
      <c r="H74" s="620"/>
      <c r="I74" s="625"/>
      <c r="J74" s="625"/>
      <c r="K74" s="620"/>
    </row>
  </sheetData>
  <sortState ref="A72:B75">
    <sortCondition ref="A72"/>
  </sortState>
  <mergeCells count="2">
    <mergeCell ref="P8:R8"/>
    <mergeCell ref="B74:D74"/>
  </mergeCells>
  <pageMargins left="0.78740157499999996" right="0.78740157499999996" top="0.984251969" bottom="0.984251969" header="0.4921259845" footer="0.4921259845"/>
  <pageSetup paperSize="9" scale="5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A1:Z61"/>
  <sheetViews>
    <sheetView zoomScaleNormal="75" workbookViewId="0">
      <selection activeCell="F52" sqref="F52"/>
    </sheetView>
  </sheetViews>
  <sheetFormatPr baseColWidth="10" defaultColWidth="11" defaultRowHeight="15" x14ac:dyDescent="0.2"/>
  <cols>
    <col min="1" max="1" width="23.5" style="37" customWidth="1"/>
    <col min="2" max="2" width="7.375" style="40" customWidth="1"/>
    <col min="3" max="8" width="7.375" style="37" customWidth="1"/>
    <col min="9" max="10" width="5.75" style="37" customWidth="1"/>
    <col min="11" max="11" width="8.375" style="37" customWidth="1"/>
    <col min="12" max="12" width="5.5" style="37" customWidth="1"/>
    <col min="13" max="13" width="9.375" style="37" customWidth="1"/>
    <col min="14" max="14" width="5.25" style="37" customWidth="1"/>
    <col min="15" max="16" width="4.625" style="37" customWidth="1"/>
    <col min="17" max="17" width="4.875" style="37" customWidth="1"/>
    <col min="18" max="18" width="4.5" style="37" customWidth="1"/>
    <col min="19" max="19" width="4.625" style="37" customWidth="1"/>
    <col min="20" max="20" width="17.25" style="37" customWidth="1"/>
    <col min="21" max="21" width="6.5" style="37" customWidth="1"/>
    <col min="22" max="22" width="9.25" style="37" customWidth="1"/>
    <col min="23" max="23" width="67.5" style="37" customWidth="1"/>
    <col min="24" max="24" width="40.75" style="37" customWidth="1"/>
    <col min="25" max="25" width="4.625" style="37" customWidth="1"/>
    <col min="26" max="16384" width="11" style="37"/>
  </cols>
  <sheetData>
    <row r="1" spans="1:26" ht="15.75" x14ac:dyDescent="0.25">
      <c r="A1" s="46" t="s">
        <v>23</v>
      </c>
      <c r="B1" s="47"/>
      <c r="L1" s="48" t="s">
        <v>1</v>
      </c>
      <c r="M1" s="880">
        <v>43344</v>
      </c>
      <c r="T1" s="156" t="s">
        <v>87</v>
      </c>
      <c r="U1" s="157"/>
      <c r="V1" s="1"/>
      <c r="W1" s="235"/>
      <c r="X1" s="172"/>
      <c r="Y1"/>
      <c r="Z1"/>
    </row>
    <row r="2" spans="1:26" ht="15.75" x14ac:dyDescent="0.25">
      <c r="A2" s="38" t="s">
        <v>106</v>
      </c>
      <c r="B2" s="47"/>
      <c r="L2" s="48"/>
      <c r="M2" s="99"/>
      <c r="T2" s="196" t="s">
        <v>106</v>
      </c>
      <c r="U2" s="157"/>
      <c r="V2" s="1"/>
      <c r="W2" s="146"/>
      <c r="X2" s="172"/>
      <c r="Y2"/>
      <c r="Z2"/>
    </row>
    <row r="3" spans="1:26" ht="15.75" x14ac:dyDescent="0.25">
      <c r="A3" s="37" t="s">
        <v>116</v>
      </c>
      <c r="J3" s="49" t="s">
        <v>0</v>
      </c>
      <c r="T3" s="199" t="s">
        <v>116</v>
      </c>
      <c r="U3" s="159"/>
      <c r="V3" s="1"/>
      <c r="W3"/>
      <c r="X3" s="172"/>
      <c r="Y3"/>
      <c r="Z3"/>
    </row>
    <row r="4" spans="1:26" ht="15.75" x14ac:dyDescent="0.25">
      <c r="A4" s="37" t="s">
        <v>2</v>
      </c>
      <c r="T4" s="158" t="s">
        <v>2</v>
      </c>
      <c r="U4" s="159"/>
      <c r="V4" s="1"/>
      <c r="W4"/>
      <c r="X4" s="172"/>
      <c r="Y4"/>
      <c r="Z4"/>
    </row>
    <row r="5" spans="1:26" ht="15.75" x14ac:dyDescent="0.25">
      <c r="T5" s="158"/>
      <c r="U5" s="159"/>
      <c r="V5" s="1"/>
      <c r="W5"/>
      <c r="X5" s="172"/>
      <c r="Y5"/>
      <c r="Z5"/>
    </row>
    <row r="6" spans="1:26" ht="35.25" x14ac:dyDescent="0.5">
      <c r="A6" s="50" t="s">
        <v>25</v>
      </c>
      <c r="T6" s="266" t="s">
        <v>156</v>
      </c>
      <c r="U6" s="166"/>
      <c r="V6" s="166"/>
      <c r="W6" s="166"/>
      <c r="X6" s="172"/>
      <c r="Y6"/>
      <c r="Z6"/>
    </row>
    <row r="7" spans="1:26" ht="25.5" x14ac:dyDescent="0.35">
      <c r="A7" s="80" t="str">
        <f>Termine!B9</f>
        <v>Wintersemester 2018/19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1161" t="str">
        <f>E8</f>
        <v>Studienjahrgang   KIA-EA16</v>
      </c>
      <c r="U7" s="1162"/>
      <c r="V7" s="1162"/>
      <c r="W7" s="151"/>
      <c r="X7" s="172"/>
      <c r="Y7"/>
      <c r="Z7"/>
    </row>
    <row r="8" spans="1:26" s="53" customFormat="1" ht="45" x14ac:dyDescent="0.6">
      <c r="A8" s="38"/>
      <c r="B8" s="54"/>
      <c r="C8" s="55"/>
      <c r="D8" s="51"/>
      <c r="E8" s="56" t="s">
        <v>495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61" t="str">
        <f>A7</f>
        <v>Wintersemester 2018/19</v>
      </c>
      <c r="U8" s="150"/>
      <c r="V8" s="150"/>
      <c r="W8" s="151"/>
      <c r="X8" s="172"/>
      <c r="Y8"/>
      <c r="Z8"/>
    </row>
    <row r="9" spans="1:26" s="55" customFormat="1" ht="18" x14ac:dyDescent="0.25">
      <c r="A9" s="61" t="s">
        <v>14</v>
      </c>
      <c r="B9" s="120" t="s">
        <v>547</v>
      </c>
      <c r="C9" s="118"/>
      <c r="D9" s="38"/>
      <c r="E9" s="71" t="s">
        <v>609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37"/>
      <c r="Q9" s="37"/>
      <c r="R9" s="37"/>
      <c r="S9" s="37"/>
      <c r="T9" s="439" t="s">
        <v>289</v>
      </c>
      <c r="U9" s="150"/>
      <c r="V9" s="150"/>
      <c r="W9" s="340" t="s">
        <v>194</v>
      </c>
      <c r="X9" s="172"/>
      <c r="Y9"/>
      <c r="Z9"/>
    </row>
    <row r="10" spans="1:26" ht="15.75" x14ac:dyDescent="0.25">
      <c r="A10" s="61"/>
      <c r="B10" s="120" t="s">
        <v>570</v>
      </c>
      <c r="C10" s="118"/>
      <c r="D10" s="38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T10" s="311"/>
      <c r="U10" s="316"/>
      <c r="V10" s="317"/>
      <c r="W10" s="291" t="s">
        <v>628</v>
      </c>
      <c r="X10" s="172"/>
      <c r="Y10"/>
      <c r="Z10"/>
    </row>
    <row r="11" spans="1:26" ht="15.75" x14ac:dyDescent="0.25">
      <c r="A11" s="61"/>
      <c r="B11" s="120"/>
      <c r="C11" s="118"/>
      <c r="D11" s="38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T11" s="162"/>
      <c r="U11" s="152"/>
      <c r="V11" s="153"/>
      <c r="W11" s="153"/>
      <c r="X11" s="172"/>
      <c r="Y11"/>
      <c r="Z11"/>
    </row>
    <row r="12" spans="1:26" ht="12" customHeight="1" x14ac:dyDescent="0.25">
      <c r="A12" s="61"/>
      <c r="B12" s="120"/>
      <c r="C12" s="118"/>
      <c r="D12" s="38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T12" s="154" t="s">
        <v>88</v>
      </c>
      <c r="U12" s="155" t="s">
        <v>89</v>
      </c>
      <c r="V12" s="155" t="s">
        <v>90</v>
      </c>
      <c r="W12" s="155" t="s">
        <v>91</v>
      </c>
      <c r="X12" s="172"/>
      <c r="Y12"/>
      <c r="Z12"/>
    </row>
    <row r="13" spans="1:26" ht="15.75" x14ac:dyDescent="0.25">
      <c r="A13" s="61"/>
      <c r="B13" s="120"/>
      <c r="C13" s="118"/>
      <c r="D13" s="38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T13" s="909" t="s">
        <v>629</v>
      </c>
      <c r="U13" s="910" t="s">
        <v>105</v>
      </c>
      <c r="V13" s="910" t="s">
        <v>630</v>
      </c>
      <c r="W13" s="910" t="s">
        <v>94</v>
      </c>
      <c r="X13" s="173"/>
      <c r="Y13"/>
      <c r="Z13"/>
    </row>
    <row r="14" spans="1:26" ht="15.75" x14ac:dyDescent="0.25">
      <c r="A14" s="61"/>
      <c r="B14" s="120"/>
      <c r="C14" s="118"/>
      <c r="D14" s="38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T14" s="909" t="s">
        <v>631</v>
      </c>
      <c r="U14" s="910" t="s">
        <v>105</v>
      </c>
      <c r="V14" s="910" t="s">
        <v>630</v>
      </c>
      <c r="W14" s="910" t="s">
        <v>94</v>
      </c>
      <c r="X14" s="173"/>
      <c r="Y14"/>
      <c r="Z14"/>
    </row>
    <row r="15" spans="1:26" ht="15.75" x14ac:dyDescent="0.25">
      <c r="A15" s="61"/>
      <c r="B15" s="120"/>
      <c r="C15" s="118"/>
      <c r="D15" s="38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T15" s="909" t="s">
        <v>633</v>
      </c>
      <c r="U15" s="910" t="s">
        <v>105</v>
      </c>
      <c r="V15" s="910" t="s">
        <v>632</v>
      </c>
      <c r="W15" s="910" t="s">
        <v>94</v>
      </c>
      <c r="X15" s="173"/>
      <c r="Y15"/>
      <c r="Z15"/>
    </row>
    <row r="16" spans="1:26" ht="15.75" x14ac:dyDescent="0.25">
      <c r="A16" s="61"/>
      <c r="B16" s="309"/>
      <c r="C16" s="118"/>
      <c r="D16" s="38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T16" s="909" t="s">
        <v>634</v>
      </c>
      <c r="U16" s="910" t="s">
        <v>105</v>
      </c>
      <c r="V16" s="910" t="s">
        <v>630</v>
      </c>
      <c r="W16" s="910" t="s">
        <v>94</v>
      </c>
      <c r="X16" s="173"/>
      <c r="Y16"/>
      <c r="Z16"/>
    </row>
    <row r="17" spans="1:26" ht="15.75" x14ac:dyDescent="0.25">
      <c r="A17" s="70" t="s">
        <v>15</v>
      </c>
      <c r="B17" s="71"/>
      <c r="T17" s="909" t="s">
        <v>635</v>
      </c>
      <c r="U17" s="910" t="s">
        <v>105</v>
      </c>
      <c r="V17" s="910" t="s">
        <v>630</v>
      </c>
      <c r="W17" s="910" t="s">
        <v>94</v>
      </c>
      <c r="X17" s="173"/>
      <c r="Y17"/>
      <c r="Z17"/>
    </row>
    <row r="18" spans="1:26" ht="18" x14ac:dyDescent="0.25">
      <c r="A18" s="93" t="s">
        <v>16</v>
      </c>
      <c r="B18" s="87" t="s">
        <v>17</v>
      </c>
      <c r="C18" s="88"/>
      <c r="D18" s="88"/>
      <c r="E18" s="88"/>
      <c r="F18" s="88"/>
      <c r="G18" s="88"/>
      <c r="H18" s="88"/>
      <c r="I18" s="87" t="s">
        <v>18</v>
      </c>
      <c r="J18" s="88"/>
      <c r="K18" s="88"/>
      <c r="L18" s="89"/>
      <c r="M18" s="87" t="s">
        <v>48</v>
      </c>
      <c r="N18" s="88"/>
      <c r="O18" s="88"/>
      <c r="P18" s="88"/>
      <c r="Q18" s="88"/>
      <c r="R18" s="88"/>
      <c r="S18" s="45"/>
      <c r="T18" s="909" t="s">
        <v>636</v>
      </c>
      <c r="U18" s="910" t="s">
        <v>105</v>
      </c>
      <c r="V18" s="910" t="s">
        <v>632</v>
      </c>
      <c r="W18" s="910" t="s">
        <v>94</v>
      </c>
      <c r="X18" s="173"/>
      <c r="Y18"/>
      <c r="Z18"/>
    </row>
    <row r="19" spans="1:26" ht="15.75" x14ac:dyDescent="0.25">
      <c r="A19" s="312"/>
      <c r="B19" s="313"/>
      <c r="C19" s="314"/>
      <c r="D19" s="314"/>
      <c r="E19" s="314"/>
      <c r="F19" s="314"/>
      <c r="G19" s="314"/>
      <c r="H19" s="314"/>
      <c r="I19" s="313"/>
      <c r="J19" s="314"/>
      <c r="K19" s="314"/>
      <c r="L19" s="315"/>
      <c r="M19" s="239"/>
      <c r="N19" s="314"/>
      <c r="O19" s="314"/>
      <c r="P19" s="314"/>
      <c r="Q19" s="314"/>
      <c r="R19" s="314"/>
      <c r="S19" s="132"/>
      <c r="T19" s="909" t="s">
        <v>637</v>
      </c>
      <c r="U19" s="910" t="s">
        <v>105</v>
      </c>
      <c r="V19" s="910" t="s">
        <v>630</v>
      </c>
      <c r="W19" s="910" t="s">
        <v>94</v>
      </c>
      <c r="X19" s="172"/>
      <c r="Y19"/>
      <c r="Z19"/>
    </row>
    <row r="20" spans="1:26" ht="15.75" x14ac:dyDescent="0.25">
      <c r="A20" s="39"/>
      <c r="B20" s="71"/>
      <c r="T20" s="909" t="s">
        <v>638</v>
      </c>
      <c r="U20" s="910" t="s">
        <v>105</v>
      </c>
      <c r="V20" s="910" t="s">
        <v>630</v>
      </c>
      <c r="W20" s="910" t="s">
        <v>94</v>
      </c>
      <c r="X20" s="172"/>
      <c r="Y20"/>
      <c r="Z20"/>
    </row>
    <row r="21" spans="1:26" ht="30" x14ac:dyDescent="0.25">
      <c r="A21" s="204" t="s">
        <v>20</v>
      </c>
      <c r="B21" s="205">
        <v>1</v>
      </c>
      <c r="C21" s="206">
        <v>2</v>
      </c>
      <c r="D21" s="206">
        <v>3</v>
      </c>
      <c r="E21" s="796">
        <v>4</v>
      </c>
      <c r="G21"/>
      <c r="H21"/>
      <c r="I21" s="368"/>
      <c r="J21" s="368"/>
      <c r="K21" s="368"/>
      <c r="L21" s="368"/>
      <c r="T21" s="909" t="s">
        <v>639</v>
      </c>
      <c r="U21" s="910" t="s">
        <v>105</v>
      </c>
      <c r="V21" s="910" t="s">
        <v>632</v>
      </c>
      <c r="W21" s="910" t="s">
        <v>94</v>
      </c>
      <c r="X21" s="172"/>
      <c r="Y21"/>
      <c r="Z21"/>
    </row>
    <row r="22" spans="1:26" ht="18" x14ac:dyDescent="0.25">
      <c r="A22" s="72" t="s">
        <v>141</v>
      </c>
      <c r="B22" s="109"/>
      <c r="C22" s="110"/>
      <c r="D22" s="110"/>
      <c r="E22" s="110"/>
      <c r="G22"/>
      <c r="H22"/>
      <c r="I22" s="368"/>
      <c r="J22" s="368"/>
      <c r="K22" s="368"/>
      <c r="L22" s="368"/>
      <c r="T22" s="164"/>
      <c r="U22" s="159"/>
      <c r="V22" s="163"/>
      <c r="W22" s="163"/>
      <c r="X22" s="173"/>
      <c r="Y22"/>
      <c r="Z22"/>
    </row>
    <row r="23" spans="1:26" ht="18" x14ac:dyDescent="0.25">
      <c r="A23" s="273"/>
      <c r="B23" s="273"/>
      <c r="C23" s="203"/>
      <c r="D23" s="294"/>
      <c r="E23" s="294"/>
      <c r="G23"/>
      <c r="H23"/>
      <c r="I23" s="368"/>
      <c r="J23" s="368"/>
      <c r="K23" s="368"/>
      <c r="L23" s="368"/>
      <c r="T23" s="242" t="s">
        <v>131</v>
      </c>
      <c r="U23" s="159"/>
      <c r="V23" s="1" t="s">
        <v>0</v>
      </c>
      <c r="W23"/>
      <c r="X23" s="173"/>
      <c r="Y23"/>
      <c r="Z23"/>
    </row>
    <row r="24" spans="1:26" ht="18" x14ac:dyDescent="0.25">
      <c r="A24" s="273"/>
      <c r="B24" s="273"/>
      <c r="C24" s="203"/>
      <c r="D24" s="294"/>
      <c r="E24" s="294"/>
      <c r="G24"/>
      <c r="H24"/>
      <c r="I24" s="368"/>
      <c r="J24" s="368"/>
      <c r="K24" s="368"/>
      <c r="L24" s="368"/>
      <c r="T24" s="167" t="s">
        <v>21</v>
      </c>
      <c r="U24" s="159"/>
      <c r="V24" s="165"/>
      <c r="W24"/>
      <c r="X24" s="173"/>
      <c r="Y24"/>
      <c r="Z24"/>
    </row>
    <row r="25" spans="1:26" ht="18" x14ac:dyDescent="0.25">
      <c r="A25" s="273"/>
      <c r="B25" s="273"/>
      <c r="C25" s="203"/>
      <c r="D25" s="294"/>
      <c r="E25" s="294"/>
      <c r="G25"/>
      <c r="H25"/>
      <c r="I25" s="368"/>
      <c r="J25" s="368"/>
      <c r="K25" s="368"/>
      <c r="L25" s="368"/>
      <c r="T25" s="167" t="s">
        <v>2</v>
      </c>
      <c r="U25" s="168"/>
      <c r="V25" s="165"/>
      <c r="W25"/>
      <c r="X25" s="173"/>
      <c r="Y25"/>
      <c r="Z25"/>
    </row>
    <row r="26" spans="1:26" ht="18" x14ac:dyDescent="0.25">
      <c r="A26" s="273"/>
      <c r="B26" s="273"/>
      <c r="C26" s="203"/>
      <c r="D26" s="294"/>
      <c r="E26" s="294"/>
      <c r="G26"/>
      <c r="H26"/>
      <c r="I26" s="368"/>
      <c r="J26" s="368"/>
      <c r="K26" s="368"/>
      <c r="L26" s="368"/>
      <c r="T26" s="293"/>
      <c r="U26" s="168"/>
      <c r="V26" s="165"/>
      <c r="W26"/>
      <c r="X26" s="173"/>
    </row>
    <row r="27" spans="1:26" ht="18" x14ac:dyDescent="0.25">
      <c r="A27" s="273"/>
      <c r="B27" s="273"/>
      <c r="C27" s="203"/>
      <c r="D27" s="294"/>
      <c r="E27" s="294"/>
      <c r="G27"/>
      <c r="H27"/>
      <c r="I27" s="368"/>
      <c r="J27" s="368"/>
      <c r="K27" s="368"/>
      <c r="L27" s="368"/>
      <c r="T27" s="293"/>
      <c r="U27" s="168"/>
      <c r="V27" s="165"/>
      <c r="W27"/>
      <c r="X27" s="173"/>
    </row>
    <row r="28" spans="1:26" ht="18" x14ac:dyDescent="0.25">
      <c r="A28" s="210"/>
      <c r="B28" s="210"/>
      <c r="C28" s="211"/>
      <c r="D28" s="212"/>
      <c r="E28" s="212"/>
      <c r="F28" s="211"/>
      <c r="G28" s="212"/>
      <c r="H28" s="212"/>
      <c r="I28" s="211"/>
      <c r="T28" s="293"/>
      <c r="U28" s="168"/>
      <c r="V28" s="165"/>
      <c r="W28"/>
      <c r="X28" s="173"/>
    </row>
    <row r="29" spans="1:26" ht="15.75" x14ac:dyDescent="0.25">
      <c r="A29" s="37" t="s">
        <v>131</v>
      </c>
      <c r="P29" s="37" t="s">
        <v>0</v>
      </c>
      <c r="X29" s="173"/>
      <c r="Y29"/>
    </row>
    <row r="30" spans="1:26" ht="15.75" x14ac:dyDescent="0.25">
      <c r="A30" s="90" t="s">
        <v>21</v>
      </c>
      <c r="X30" s="173"/>
      <c r="Y30"/>
    </row>
    <row r="31" spans="1:26" ht="15.75" x14ac:dyDescent="0.25">
      <c r="A31" t="s">
        <v>2</v>
      </c>
      <c r="B31" s="65"/>
      <c r="C31" s="65"/>
      <c r="D31" s="65"/>
      <c r="E31" s="65"/>
      <c r="F31" s="65"/>
      <c r="G31" s="65"/>
      <c r="H31" s="65"/>
      <c r="W31" s="172"/>
      <c r="X31" s="173"/>
      <c r="Y31"/>
    </row>
    <row r="32" spans="1:26" ht="15.75" x14ac:dyDescent="0.25">
      <c r="A32"/>
      <c r="B32" s="65"/>
      <c r="C32" s="65"/>
      <c r="D32" s="65"/>
      <c r="E32" s="65"/>
      <c r="F32" s="65"/>
      <c r="G32" s="65"/>
      <c r="H32" s="65"/>
      <c r="W32" s="172"/>
      <c r="X32" s="173"/>
      <c r="Y32"/>
    </row>
    <row r="34" spans="1:10" ht="15.75" x14ac:dyDescent="0.25">
      <c r="A34" s="660" t="s">
        <v>98</v>
      </c>
      <c r="B34" s="663"/>
      <c r="C34" s="660" t="s">
        <v>509</v>
      </c>
      <c r="D34" s="660"/>
      <c r="E34" s="660"/>
      <c r="F34" s="660"/>
      <c r="G34" s="662"/>
      <c r="H34" s="657"/>
      <c r="I34" s="668"/>
      <c r="J34" s="665"/>
    </row>
    <row r="35" spans="1:10" ht="15.75" thickBot="1" x14ac:dyDescent="0.25">
      <c r="A35" s="682"/>
      <c r="B35" s="683"/>
      <c r="C35" s="683"/>
      <c r="D35" s="683"/>
      <c r="E35" s="683"/>
      <c r="F35" s="683"/>
      <c r="G35" s="683"/>
      <c r="H35" s="683"/>
      <c r="I35" s="683"/>
      <c r="J35" s="683"/>
    </row>
    <row r="36" spans="1:10" ht="16.5" thickBot="1" x14ac:dyDescent="0.3">
      <c r="A36" s="684" t="s">
        <v>325</v>
      </c>
      <c r="B36" s="685">
        <v>1</v>
      </c>
      <c r="C36" s="686"/>
      <c r="D36" s="687"/>
      <c r="E36" s="687"/>
      <c r="F36" s="687"/>
      <c r="G36" s="687"/>
      <c r="H36" s="687"/>
      <c r="I36" s="687"/>
      <c r="J36" s="688"/>
    </row>
    <row r="37" spans="1:10" ht="16.5" thickBot="1" x14ac:dyDescent="0.3">
      <c r="A37" s="684" t="s">
        <v>324</v>
      </c>
      <c r="B37" s="685">
        <v>1</v>
      </c>
      <c r="C37" s="686"/>
      <c r="D37" s="687"/>
      <c r="E37" s="687"/>
      <c r="F37" s="687"/>
      <c r="G37" s="687"/>
      <c r="H37" s="687"/>
      <c r="I37" s="687"/>
      <c r="J37" s="688"/>
    </row>
    <row r="38" spans="1:10" ht="16.5" thickBot="1" x14ac:dyDescent="0.3">
      <c r="A38" s="684" t="s">
        <v>945</v>
      </c>
      <c r="B38" s="685">
        <v>1</v>
      </c>
      <c r="C38" s="686"/>
      <c r="D38" s="687"/>
      <c r="E38" s="687"/>
      <c r="F38" s="687"/>
      <c r="G38" s="687"/>
      <c r="H38" s="687"/>
      <c r="I38" s="687"/>
      <c r="J38" s="688"/>
    </row>
    <row r="39" spans="1:10" ht="16.5" thickBot="1" x14ac:dyDescent="0.3">
      <c r="A39" s="689" t="s">
        <v>332</v>
      </c>
      <c r="B39" s="690">
        <v>1</v>
      </c>
      <c r="C39" s="686"/>
      <c r="D39" s="687"/>
      <c r="E39" s="687"/>
      <c r="F39" s="687"/>
      <c r="G39" s="687"/>
      <c r="H39" s="687"/>
      <c r="I39" s="687"/>
      <c r="J39" s="688"/>
    </row>
    <row r="40" spans="1:10" ht="16.5" thickBot="1" x14ac:dyDescent="0.3">
      <c r="A40" s="677" t="s">
        <v>320</v>
      </c>
      <c r="B40" s="678">
        <v>2</v>
      </c>
      <c r="C40" s="673"/>
      <c r="D40" s="671"/>
      <c r="E40" s="671"/>
      <c r="F40" s="671"/>
      <c r="G40" s="671"/>
      <c r="H40" s="671"/>
      <c r="I40" s="671"/>
      <c r="J40" s="672"/>
    </row>
    <row r="41" spans="1:10" ht="16.5" thickBot="1" x14ac:dyDescent="0.3">
      <c r="A41" s="677" t="s">
        <v>323</v>
      </c>
      <c r="B41" s="678">
        <v>2</v>
      </c>
      <c r="C41" s="673"/>
      <c r="D41" s="671"/>
      <c r="E41" s="671"/>
      <c r="F41" s="671"/>
      <c r="G41" s="671"/>
      <c r="H41" s="671"/>
      <c r="I41" s="671"/>
      <c r="J41" s="672"/>
    </row>
    <row r="42" spans="1:10" ht="16.5" thickBot="1" x14ac:dyDescent="0.3">
      <c r="A42" s="676" t="s">
        <v>331</v>
      </c>
      <c r="B42" s="678">
        <v>2</v>
      </c>
      <c r="C42" s="673"/>
      <c r="D42" s="671"/>
      <c r="E42" s="671"/>
      <c r="F42" s="671"/>
      <c r="G42" s="671"/>
      <c r="H42" s="671"/>
      <c r="I42" s="671"/>
      <c r="J42" s="672"/>
    </row>
    <row r="43" spans="1:10" ht="16.5" thickBot="1" x14ac:dyDescent="0.3">
      <c r="A43" s="705" t="s">
        <v>327</v>
      </c>
      <c r="B43" s="681">
        <v>2</v>
      </c>
      <c r="C43" s="673"/>
      <c r="D43" s="671"/>
      <c r="E43" s="671"/>
      <c r="F43" s="671"/>
      <c r="G43" s="671"/>
      <c r="H43" s="671"/>
      <c r="I43" s="671"/>
      <c r="J43" s="672"/>
    </row>
    <row r="44" spans="1:10" ht="16.5" thickBot="1" x14ac:dyDescent="0.3">
      <c r="A44" s="676" t="s">
        <v>328</v>
      </c>
      <c r="B44" s="678">
        <v>3</v>
      </c>
      <c r="C44" s="673"/>
      <c r="D44" s="671"/>
      <c r="E44" s="671"/>
      <c r="F44" s="671"/>
      <c r="G44" s="671"/>
      <c r="H44" s="671"/>
      <c r="I44" s="671"/>
      <c r="J44" s="672"/>
    </row>
    <row r="45" spans="1:10" ht="16.5" thickBot="1" x14ac:dyDescent="0.3">
      <c r="A45" s="705" t="s">
        <v>321</v>
      </c>
      <c r="B45" s="678">
        <v>3</v>
      </c>
      <c r="C45" s="673"/>
      <c r="D45" s="671"/>
      <c r="E45" s="671"/>
      <c r="F45" s="671"/>
      <c r="G45" s="671"/>
      <c r="H45" s="671"/>
      <c r="I45" s="671"/>
      <c r="J45" s="672"/>
    </row>
    <row r="46" spans="1:10" ht="16.5" thickBot="1" x14ac:dyDescent="0.3">
      <c r="A46" s="676" t="s">
        <v>330</v>
      </c>
      <c r="B46" s="678">
        <v>3</v>
      </c>
      <c r="C46" s="673"/>
      <c r="D46" s="671"/>
      <c r="E46" s="671"/>
      <c r="F46" s="671"/>
      <c r="G46" s="671"/>
      <c r="H46" s="671"/>
      <c r="I46" s="671"/>
      <c r="J46" s="672"/>
    </row>
    <row r="47" spans="1:10" ht="16.5" thickBot="1" x14ac:dyDescent="0.3">
      <c r="A47" s="677" t="s">
        <v>326</v>
      </c>
      <c r="B47" s="680">
        <v>4</v>
      </c>
      <c r="C47" s="673"/>
      <c r="D47" s="671"/>
      <c r="E47" s="671"/>
      <c r="F47" s="671"/>
      <c r="G47" s="671"/>
      <c r="H47" s="671"/>
      <c r="I47" s="671"/>
      <c r="J47" s="672"/>
    </row>
    <row r="48" spans="1:10" ht="16.5" thickBot="1" x14ac:dyDescent="0.3">
      <c r="A48" s="677" t="s">
        <v>322</v>
      </c>
      <c r="B48" s="679">
        <v>4</v>
      </c>
      <c r="C48" s="673"/>
      <c r="D48" s="671"/>
      <c r="E48" s="671"/>
      <c r="F48" s="671"/>
      <c r="G48" s="671"/>
      <c r="H48" s="671"/>
      <c r="I48" s="671"/>
      <c r="J48" s="672"/>
    </row>
    <row r="49" spans="1:10" ht="16.5" thickBot="1" x14ac:dyDescent="0.3">
      <c r="A49" s="676" t="s">
        <v>329</v>
      </c>
      <c r="B49" s="679">
        <v>4</v>
      </c>
      <c r="C49" s="673"/>
      <c r="D49" s="671"/>
      <c r="E49" s="671"/>
      <c r="F49" s="671"/>
      <c r="G49" s="671"/>
      <c r="H49" s="671"/>
      <c r="I49" s="671"/>
      <c r="J49" s="672"/>
    </row>
    <row r="50" spans="1:10" ht="15.75" x14ac:dyDescent="0.25">
      <c r="A50" s="664"/>
      <c r="B50" s="667"/>
      <c r="C50" s="674"/>
      <c r="D50" s="675"/>
      <c r="E50" s="675"/>
      <c r="F50" s="675"/>
      <c r="G50" s="675"/>
      <c r="H50" s="675"/>
      <c r="I50" s="675"/>
      <c r="J50" s="675"/>
    </row>
    <row r="51" spans="1:10" ht="15.75" x14ac:dyDescent="0.25">
      <c r="A51" s="664"/>
      <c r="B51" s="667"/>
      <c r="C51" s="674"/>
      <c r="D51" s="675"/>
      <c r="E51" s="675"/>
      <c r="F51" s="675"/>
      <c r="G51" s="675"/>
      <c r="H51" s="675"/>
      <c r="I51" s="675"/>
      <c r="J51" s="675"/>
    </row>
    <row r="52" spans="1:10" ht="15.75" x14ac:dyDescent="0.25">
      <c r="A52" s="664"/>
      <c r="B52" s="667"/>
      <c r="C52" s="674"/>
      <c r="D52" s="675"/>
      <c r="E52" s="675"/>
      <c r="F52" s="675"/>
      <c r="G52" s="675"/>
      <c r="H52" s="675"/>
      <c r="I52" s="675"/>
      <c r="J52" s="675"/>
    </row>
    <row r="53" spans="1:10" ht="15.75" x14ac:dyDescent="0.25">
      <c r="A53" s="664"/>
      <c r="B53" s="667"/>
      <c r="C53" s="674"/>
      <c r="D53" s="675"/>
      <c r="E53" s="675"/>
      <c r="F53" s="675"/>
      <c r="G53" s="675"/>
      <c r="H53" s="675"/>
      <c r="I53" s="675"/>
      <c r="J53" s="675"/>
    </row>
    <row r="54" spans="1:10" ht="15.75" x14ac:dyDescent="0.25">
      <c r="A54" s="664"/>
      <c r="B54" s="667"/>
      <c r="C54" s="674"/>
      <c r="D54" s="675"/>
      <c r="E54" s="675"/>
      <c r="F54" s="675"/>
      <c r="G54" s="675"/>
      <c r="H54" s="675"/>
      <c r="I54" s="675"/>
      <c r="J54" s="675"/>
    </row>
    <row r="55" spans="1:10" ht="15.75" x14ac:dyDescent="0.25">
      <c r="A55" s="670"/>
      <c r="B55" s="669"/>
      <c r="C55" s="658"/>
      <c r="D55" s="661"/>
      <c r="E55" s="661"/>
      <c r="F55" s="661"/>
      <c r="G55" s="661"/>
      <c r="H55" s="661"/>
      <c r="I55" s="661"/>
      <c r="J55" s="661"/>
    </row>
    <row r="56" spans="1:10" ht="15.75" x14ac:dyDescent="0.25">
      <c r="A56" s="657"/>
      <c r="B56" s="657"/>
      <c r="C56" s="657"/>
      <c r="D56" s="657"/>
      <c r="E56" s="657"/>
      <c r="F56" s="657"/>
      <c r="G56" s="657"/>
      <c r="H56" s="657"/>
      <c r="I56" s="657"/>
      <c r="J56" s="657"/>
    </row>
    <row r="57" spans="1:10" ht="15.75" x14ac:dyDescent="0.25">
      <c r="A57" s="659" t="s">
        <v>101</v>
      </c>
      <c r="B57" s="657"/>
      <c r="C57" s="657"/>
      <c r="D57" s="657"/>
      <c r="E57" s="657"/>
      <c r="F57" s="657"/>
      <c r="G57" s="657"/>
      <c r="H57" s="657"/>
      <c r="I57" s="657"/>
      <c r="J57" s="657"/>
    </row>
    <row r="58" spans="1:10" ht="15.75" x14ac:dyDescent="0.25">
      <c r="A58" s="659" t="s">
        <v>182</v>
      </c>
      <c r="B58" s="657"/>
      <c r="C58" s="657"/>
      <c r="D58" s="657"/>
      <c r="E58" s="657"/>
      <c r="F58" s="657"/>
      <c r="G58" s="657"/>
      <c r="H58" s="657"/>
      <c r="I58" s="657"/>
      <c r="J58" s="657"/>
    </row>
    <row r="59" spans="1:10" ht="15.75" x14ac:dyDescent="0.25">
      <c r="A59" s="657"/>
      <c r="B59" s="657"/>
      <c r="C59" s="657"/>
      <c r="D59" s="657"/>
      <c r="E59" s="657"/>
      <c r="F59" s="657"/>
      <c r="G59" s="657"/>
      <c r="H59" s="657"/>
      <c r="I59" s="657"/>
      <c r="J59" s="657"/>
    </row>
    <row r="60" spans="1:10" ht="15.75" x14ac:dyDescent="0.25">
      <c r="A60" s="657"/>
      <c r="B60" s="657"/>
      <c r="C60" s="657"/>
      <c r="D60" s="657"/>
      <c r="E60" s="657"/>
      <c r="F60" s="657"/>
      <c r="G60" s="657"/>
      <c r="H60" s="657"/>
      <c r="I60" s="657"/>
      <c r="J60" s="657"/>
    </row>
    <row r="61" spans="1:10" ht="15.75" x14ac:dyDescent="0.25">
      <c r="A61" s="666" t="s">
        <v>102</v>
      </c>
      <c r="B61" s="1156">
        <f>Termine!F1</f>
        <v>43344</v>
      </c>
      <c r="C61" s="1158"/>
      <c r="D61" s="1158"/>
      <c r="E61" s="657"/>
      <c r="F61" s="657"/>
      <c r="G61" s="657"/>
      <c r="H61" s="657"/>
      <c r="I61" s="657"/>
      <c r="J61" s="657"/>
    </row>
  </sheetData>
  <sortState ref="A36:B50">
    <sortCondition ref="B36:B50"/>
    <sortCondition ref="A36:A50"/>
  </sortState>
  <mergeCells count="2">
    <mergeCell ref="T7:V7"/>
    <mergeCell ref="B61:D61"/>
  </mergeCells>
  <phoneticPr fontId="0" type="noConversion"/>
  <pageMargins left="0.78740157480314965" right="0.78740157480314965" top="0.98425196850393704" bottom="0.19685039370078741" header="0.51181102362204722" footer="0.51181102362204722"/>
  <pageSetup paperSize="9" scale="5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61"/>
  <sheetViews>
    <sheetView zoomScaleNormal="75" workbookViewId="0">
      <selection activeCell="A42" sqref="A42"/>
    </sheetView>
  </sheetViews>
  <sheetFormatPr baseColWidth="10" defaultColWidth="11" defaultRowHeight="15" x14ac:dyDescent="0.2"/>
  <cols>
    <col min="1" max="1" width="23.5" style="369" customWidth="1"/>
    <col min="2" max="2" width="7.375" style="40" customWidth="1"/>
    <col min="3" max="8" width="7.375" style="369" customWidth="1"/>
    <col min="9" max="10" width="5.75" style="369" customWidth="1"/>
    <col min="11" max="11" width="8.375" style="369" customWidth="1"/>
    <col min="12" max="12" width="5.5" style="369" customWidth="1"/>
    <col min="13" max="13" width="9.375" style="369" customWidth="1"/>
    <col min="14" max="14" width="5.25" style="369" customWidth="1"/>
    <col min="15" max="16" width="4.625" style="369" customWidth="1"/>
    <col min="17" max="17" width="4.875" style="369" customWidth="1"/>
    <col min="18" max="18" width="4.5" style="369" customWidth="1"/>
    <col min="19" max="19" width="4.625" style="369" customWidth="1"/>
    <col min="20" max="20" width="16.875" style="369" customWidth="1"/>
    <col min="21" max="21" width="6.5" style="369" customWidth="1"/>
    <col min="22" max="22" width="9.25" style="369" customWidth="1"/>
    <col min="23" max="23" width="67.5" style="369" customWidth="1"/>
    <col min="24" max="24" width="40.75" style="369" customWidth="1"/>
    <col min="25" max="25" width="4.625" style="369" customWidth="1"/>
    <col min="26" max="16384" width="11" style="369"/>
  </cols>
  <sheetData>
    <row r="1" spans="1:26" ht="15.75" x14ac:dyDescent="0.25">
      <c r="A1" s="46" t="s">
        <v>23</v>
      </c>
      <c r="B1" s="47"/>
      <c r="L1" s="48" t="s">
        <v>1</v>
      </c>
      <c r="M1" s="880">
        <v>43344</v>
      </c>
      <c r="T1" s="156" t="s">
        <v>87</v>
      </c>
      <c r="U1" s="157"/>
      <c r="V1" s="1"/>
      <c r="W1" s="235">
        <f>'KEA16'!W1</f>
        <v>0</v>
      </c>
      <c r="X1" s="172"/>
      <c r="Y1" s="368"/>
      <c r="Z1" s="368"/>
    </row>
    <row r="2" spans="1:26" ht="15.75" x14ac:dyDescent="0.25">
      <c r="A2" s="38" t="s">
        <v>106</v>
      </c>
      <c r="B2" s="47"/>
      <c r="L2" s="48"/>
      <c r="M2" s="99"/>
      <c r="T2" s="196" t="s">
        <v>106</v>
      </c>
      <c r="U2" s="157"/>
      <c r="V2" s="1"/>
      <c r="W2" s="146"/>
      <c r="X2" s="172"/>
      <c r="Y2" s="368"/>
      <c r="Z2" s="368"/>
    </row>
    <row r="3" spans="1:26" ht="15.75" x14ac:dyDescent="0.25">
      <c r="A3" s="369" t="s">
        <v>116</v>
      </c>
      <c r="J3" s="49" t="s">
        <v>0</v>
      </c>
      <c r="T3" s="199" t="s">
        <v>116</v>
      </c>
      <c r="U3" s="159"/>
      <c r="V3" s="1"/>
      <c r="W3" s="368"/>
      <c r="X3" s="172"/>
      <c r="Y3" s="368"/>
      <c r="Z3" s="368"/>
    </row>
    <row r="4" spans="1:26" ht="15.75" x14ac:dyDescent="0.25">
      <c r="A4" s="369" t="s">
        <v>2</v>
      </c>
      <c r="T4" s="158" t="s">
        <v>2</v>
      </c>
      <c r="U4" s="159"/>
      <c r="V4" s="1"/>
      <c r="W4" s="368"/>
      <c r="X4" s="172"/>
      <c r="Y4" s="368"/>
      <c r="Z4" s="368"/>
    </row>
    <row r="5" spans="1:26" ht="15.75" x14ac:dyDescent="0.25">
      <c r="T5" s="158"/>
      <c r="U5" s="159"/>
      <c r="V5" s="1"/>
      <c r="W5" s="368"/>
      <c r="X5" s="172"/>
      <c r="Y5" s="368"/>
      <c r="Z5" s="368"/>
    </row>
    <row r="6" spans="1:26" ht="35.25" x14ac:dyDescent="0.5">
      <c r="A6" s="50" t="s">
        <v>25</v>
      </c>
      <c r="T6" s="266" t="s">
        <v>156</v>
      </c>
      <c r="U6" s="166"/>
      <c r="V6" s="166"/>
      <c r="W6" s="166"/>
      <c r="X6" s="172"/>
      <c r="Y6" s="368"/>
      <c r="Z6" s="368"/>
    </row>
    <row r="7" spans="1:26" ht="25.5" x14ac:dyDescent="0.35">
      <c r="A7" s="80" t="str">
        <f>Termine!B9</f>
        <v>Wintersemester 2018/19</v>
      </c>
      <c r="B7" s="52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1161" t="str">
        <f>E8</f>
        <v>Studienjahrgang   KIA-ES16</v>
      </c>
      <c r="U7" s="1162"/>
      <c r="V7" s="1162"/>
      <c r="W7" s="151"/>
      <c r="X7" s="172"/>
      <c r="Y7" s="368"/>
      <c r="Z7" s="368"/>
    </row>
    <row r="8" spans="1:26" s="53" customFormat="1" ht="45" x14ac:dyDescent="0.6">
      <c r="A8" s="38"/>
      <c r="B8" s="54"/>
      <c r="C8" s="55"/>
      <c r="D8" s="51"/>
      <c r="E8" s="56" t="s">
        <v>496</v>
      </c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161" t="str">
        <f>A7</f>
        <v>Wintersemester 2018/19</v>
      </c>
      <c r="U8" s="428"/>
      <c r="V8" s="428"/>
      <c r="W8" s="151"/>
      <c r="X8" s="172"/>
      <c r="Y8" s="368"/>
      <c r="Z8" s="368"/>
    </row>
    <row r="9" spans="1:26" s="55" customFormat="1" ht="18" x14ac:dyDescent="0.25">
      <c r="A9" s="61" t="s">
        <v>14</v>
      </c>
      <c r="B9" s="120"/>
      <c r="C9" s="118"/>
      <c r="D9" s="38"/>
      <c r="E9" s="71" t="s">
        <v>609</v>
      </c>
      <c r="F9" s="71"/>
      <c r="G9" s="71"/>
      <c r="H9" s="71"/>
      <c r="I9" s="71"/>
      <c r="J9" s="71"/>
      <c r="K9" s="71"/>
      <c r="L9" s="71"/>
      <c r="M9" s="71"/>
      <c r="N9" s="71"/>
      <c r="O9" s="71"/>
      <c r="P9" s="369"/>
      <c r="Q9" s="369"/>
      <c r="R9" s="369"/>
      <c r="S9" s="369"/>
      <c r="T9" s="427" t="str">
        <f>'KEA16'!T9</f>
        <v>1 SWS</v>
      </c>
      <c r="U9" s="428"/>
      <c r="V9" s="428"/>
      <c r="W9" s="340"/>
      <c r="X9" s="172"/>
      <c r="Y9" s="368"/>
      <c r="Z9" s="368"/>
    </row>
    <row r="10" spans="1:26" ht="15.75" x14ac:dyDescent="0.25">
      <c r="A10" s="61"/>
      <c r="B10" s="120" t="s">
        <v>547</v>
      </c>
      <c r="C10" s="118"/>
      <c r="D10" s="38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T10" s="311"/>
      <c r="U10" s="316"/>
      <c r="V10" s="317"/>
      <c r="W10" s="291" t="str">
        <f>'KEA16'!W10</f>
        <v>Mo. 14.30-16.00 ZIV/1.02, Do. 12.30-14.00, ZIV/1.02, Fr. 10.00-11.30 ZIV/1.01</v>
      </c>
      <c r="X10" s="172"/>
      <c r="Y10" s="368"/>
      <c r="Z10" s="368"/>
    </row>
    <row r="11" spans="1:26" ht="15.75" x14ac:dyDescent="0.25">
      <c r="A11" s="61"/>
      <c r="B11" s="120" t="s">
        <v>570</v>
      </c>
      <c r="C11" s="118"/>
      <c r="D11" s="38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T11" s="162"/>
      <c r="U11" s="152"/>
      <c r="V11" s="153"/>
      <c r="W11" s="153"/>
      <c r="X11" s="172"/>
      <c r="Y11" s="368"/>
      <c r="Z11" s="368"/>
    </row>
    <row r="12" spans="1:26" ht="12" customHeight="1" x14ac:dyDescent="0.25">
      <c r="A12" s="61"/>
      <c r="B12" s="120"/>
      <c r="C12" s="118"/>
      <c r="D12" s="38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T12" s="154" t="s">
        <v>88</v>
      </c>
      <c r="U12" s="155" t="s">
        <v>89</v>
      </c>
      <c r="V12" s="155" t="s">
        <v>90</v>
      </c>
      <c r="W12" s="155" t="s">
        <v>91</v>
      </c>
      <c r="X12" s="172"/>
      <c r="Y12" s="368"/>
      <c r="Z12" s="368"/>
    </row>
    <row r="13" spans="1:26" ht="15.75" x14ac:dyDescent="0.25">
      <c r="A13" s="61"/>
      <c r="B13" s="120"/>
      <c r="C13" s="118"/>
      <c r="D13" s="38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T13" s="290" t="str">
        <f>'KEA16'!T13</f>
        <v>08.10., 14.30</v>
      </c>
      <c r="U13" s="290" t="str">
        <f>'KEA16'!U13</f>
        <v>CP</v>
      </c>
      <c r="V13" s="290" t="str">
        <f>'KEA16'!V13</f>
        <v>ZIV/1.02</v>
      </c>
      <c r="W13" s="290" t="str">
        <f>'KEA16'!W13</f>
        <v>WISO</v>
      </c>
      <c r="X13" s="173"/>
      <c r="Y13" s="368"/>
      <c r="Z13" s="368"/>
    </row>
    <row r="14" spans="1:26" ht="15.75" x14ac:dyDescent="0.25">
      <c r="A14" s="61"/>
      <c r="B14" s="120"/>
      <c r="C14" s="118"/>
      <c r="D14" s="38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T14" s="290" t="str">
        <f>'KEA16'!T14</f>
        <v>11.10., 12.30</v>
      </c>
      <c r="U14" s="290" t="str">
        <f>'KEA16'!U14</f>
        <v>CP</v>
      </c>
      <c r="V14" s="290" t="str">
        <f>'KEA16'!V14</f>
        <v>ZIV/1.02</v>
      </c>
      <c r="W14" s="290" t="str">
        <f>'KEA16'!W14</f>
        <v>WISO</v>
      </c>
      <c r="X14" s="173"/>
      <c r="Y14" s="368"/>
      <c r="Z14" s="368"/>
    </row>
    <row r="15" spans="1:26" ht="15.75" x14ac:dyDescent="0.25">
      <c r="A15" s="61"/>
      <c r="B15" s="120"/>
      <c r="C15" s="118"/>
      <c r="D15" s="38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T15" s="290" t="str">
        <f>'KEA16'!T15</f>
        <v>12.10. 10.00</v>
      </c>
      <c r="U15" s="290" t="str">
        <f>'KEA16'!U15</f>
        <v>CP</v>
      </c>
      <c r="V15" s="290" t="str">
        <f>'KEA16'!V15</f>
        <v>ZIV/1.01</v>
      </c>
      <c r="W15" s="290" t="str">
        <f>'KEA16'!W15</f>
        <v>WISO</v>
      </c>
      <c r="X15" s="173"/>
      <c r="Y15" s="368"/>
      <c r="Z15" s="368"/>
    </row>
    <row r="16" spans="1:26" ht="15.75" x14ac:dyDescent="0.25">
      <c r="A16" s="61"/>
      <c r="B16" s="309"/>
      <c r="C16" s="118"/>
      <c r="D16" s="38"/>
      <c r="E16" s="71"/>
      <c r="F16" s="71"/>
      <c r="G16" s="71"/>
      <c r="H16" s="71"/>
      <c r="I16" s="71"/>
      <c r="J16" s="71"/>
      <c r="K16" s="71"/>
      <c r="L16" s="71"/>
      <c r="M16" s="71"/>
      <c r="N16" s="71"/>
      <c r="O16" s="71"/>
      <c r="T16" s="290" t="str">
        <f>'KEA16'!T16</f>
        <v>15.10., 14.30</v>
      </c>
      <c r="U16" s="290" t="str">
        <f>'KEA16'!U16</f>
        <v>CP</v>
      </c>
      <c r="V16" s="290" t="str">
        <f>'KEA16'!V16</f>
        <v>ZIV/1.02</v>
      </c>
      <c r="W16" s="290" t="str">
        <f>'KEA16'!W16</f>
        <v>WISO</v>
      </c>
      <c r="X16" s="173"/>
      <c r="Y16" s="368"/>
      <c r="Z16" s="368"/>
    </row>
    <row r="17" spans="1:26" ht="15.75" x14ac:dyDescent="0.25">
      <c r="A17" s="70" t="s">
        <v>15</v>
      </c>
      <c r="B17" s="71"/>
      <c r="T17" s="290" t="str">
        <f>'KEA16'!T17</f>
        <v>18.10., 12.30</v>
      </c>
      <c r="U17" s="290" t="str">
        <f>'KEA16'!U17</f>
        <v>CP</v>
      </c>
      <c r="V17" s="290" t="str">
        <f>'KEA16'!V17</f>
        <v>ZIV/1.02</v>
      </c>
      <c r="W17" s="290" t="str">
        <f>'KEA16'!W17</f>
        <v>WISO</v>
      </c>
      <c r="X17" s="173"/>
      <c r="Y17" s="368"/>
      <c r="Z17" s="368"/>
    </row>
    <row r="18" spans="1:26" ht="18" x14ac:dyDescent="0.25">
      <c r="A18" s="93" t="s">
        <v>16</v>
      </c>
      <c r="B18" s="87" t="s">
        <v>17</v>
      </c>
      <c r="C18" s="88"/>
      <c r="D18" s="88"/>
      <c r="E18" s="88"/>
      <c r="F18" s="88"/>
      <c r="G18" s="88"/>
      <c r="H18" s="88"/>
      <c r="I18" s="87" t="s">
        <v>18</v>
      </c>
      <c r="J18" s="88"/>
      <c r="K18" s="88"/>
      <c r="L18" s="89"/>
      <c r="M18" s="87" t="s">
        <v>48</v>
      </c>
      <c r="N18" s="88"/>
      <c r="O18" s="88"/>
      <c r="P18" s="88"/>
      <c r="Q18" s="88"/>
      <c r="R18" s="88"/>
      <c r="S18" s="45"/>
      <c r="T18" s="290" t="str">
        <f>'KEA16'!T18</f>
        <v>19.10. 10.00</v>
      </c>
      <c r="U18" s="290" t="str">
        <f>'KEA16'!U18</f>
        <v>CP</v>
      </c>
      <c r="V18" s="290" t="str">
        <f>'KEA16'!V18</f>
        <v>ZIV/1.01</v>
      </c>
      <c r="W18" s="290" t="str">
        <f>'KEA16'!W18</f>
        <v>WISO</v>
      </c>
      <c r="X18" s="173"/>
      <c r="Y18" s="368"/>
      <c r="Z18" s="368"/>
    </row>
    <row r="19" spans="1:26" ht="15.75" x14ac:dyDescent="0.25">
      <c r="A19" s="312"/>
      <c r="B19" s="313"/>
      <c r="C19" s="314"/>
      <c r="D19" s="314"/>
      <c r="E19" s="314"/>
      <c r="F19" s="314"/>
      <c r="G19" s="314"/>
      <c r="H19" s="314"/>
      <c r="I19" s="313"/>
      <c r="J19" s="314"/>
      <c r="K19" s="314"/>
      <c r="L19" s="315"/>
      <c r="M19" s="239"/>
      <c r="N19" s="314"/>
      <c r="O19" s="314"/>
      <c r="P19" s="314"/>
      <c r="Q19" s="314"/>
      <c r="R19" s="314"/>
      <c r="S19" s="376"/>
      <c r="T19" s="290" t="str">
        <f>'KEA16'!T19</f>
        <v>22.10., 14.30</v>
      </c>
      <c r="U19" s="290" t="str">
        <f>'KEA16'!U19</f>
        <v>CP</v>
      </c>
      <c r="V19" s="290" t="str">
        <f>'KEA16'!V19</f>
        <v>ZIV/1.02</v>
      </c>
      <c r="W19" s="290" t="str">
        <f>'KEA16'!W19</f>
        <v>WISO</v>
      </c>
      <c r="X19" s="172"/>
      <c r="Y19" s="368"/>
      <c r="Z19" s="368"/>
    </row>
    <row r="20" spans="1:26" ht="15.75" x14ac:dyDescent="0.25">
      <c r="A20" s="370"/>
      <c r="B20" s="71"/>
      <c r="T20" s="290" t="str">
        <f>'KEA16'!T20</f>
        <v>25.10., 12.30</v>
      </c>
      <c r="U20" s="290" t="str">
        <f>'KEA16'!U20</f>
        <v>CP</v>
      </c>
      <c r="V20" s="290" t="str">
        <f>'KEA16'!V20</f>
        <v>ZIV/1.02</v>
      </c>
      <c r="W20" s="290" t="str">
        <f>'KEA16'!W20</f>
        <v>WISO</v>
      </c>
      <c r="X20" s="172"/>
      <c r="Y20" s="368"/>
      <c r="Z20" s="368"/>
    </row>
    <row r="21" spans="1:26" ht="30" x14ac:dyDescent="0.25">
      <c r="A21" s="336" t="s">
        <v>20</v>
      </c>
      <c r="B21" s="334">
        <v>1</v>
      </c>
      <c r="C21" s="287">
        <v>2</v>
      </c>
      <c r="D21" s="287">
        <v>3</v>
      </c>
      <c r="E21" s="334">
        <v>4</v>
      </c>
      <c r="H21" s="368"/>
      <c r="I21" s="368"/>
      <c r="J21" s="368"/>
      <c r="K21" s="368"/>
      <c r="L21" s="368"/>
      <c r="T21" s="290" t="str">
        <f>'KEA16'!T21</f>
        <v>26.10. 10.00</v>
      </c>
      <c r="U21" s="290" t="str">
        <f>'KEA16'!U21</f>
        <v>CP</v>
      </c>
      <c r="V21" s="290" t="str">
        <f>'KEA16'!V21</f>
        <v>ZIV/1.01</v>
      </c>
      <c r="W21" s="290" t="str">
        <f>'KEA16'!W21</f>
        <v>WISO</v>
      </c>
      <c r="X21" s="172"/>
      <c r="Y21" s="368"/>
      <c r="Z21" s="368"/>
    </row>
    <row r="22" spans="1:26" ht="18" x14ac:dyDescent="0.25">
      <c r="A22" s="72" t="s">
        <v>141</v>
      </c>
      <c r="B22" s="109"/>
      <c r="C22" s="110"/>
      <c r="D22" s="110"/>
      <c r="E22" s="111"/>
      <c r="H22" s="368"/>
      <c r="I22" s="368"/>
      <c r="J22" s="368"/>
      <c r="K22" s="368"/>
      <c r="L22" s="368"/>
      <c r="T22" s="164"/>
      <c r="U22" s="159"/>
      <c r="V22" s="163"/>
      <c r="W22" s="163"/>
      <c r="X22" s="173"/>
      <c r="Y22" s="368"/>
      <c r="Z22" s="368"/>
    </row>
    <row r="23" spans="1:26" ht="18" x14ac:dyDescent="0.25">
      <c r="A23" s="273"/>
      <c r="B23" s="273"/>
      <c r="C23" s="203"/>
      <c r="D23" s="294"/>
      <c r="E23" s="294"/>
      <c r="H23" s="368"/>
      <c r="I23" s="368"/>
      <c r="J23" s="368"/>
      <c r="K23" s="368"/>
      <c r="L23" s="368"/>
      <c r="T23" s="242" t="s">
        <v>131</v>
      </c>
      <c r="U23" s="159"/>
      <c r="V23" s="1" t="s">
        <v>0</v>
      </c>
      <c r="W23" s="368"/>
      <c r="X23" s="173"/>
      <c r="Y23" s="368"/>
      <c r="Z23" s="368"/>
    </row>
    <row r="24" spans="1:26" ht="18" x14ac:dyDescent="0.25">
      <c r="A24" s="273"/>
      <c r="B24" s="273"/>
      <c r="C24" s="203"/>
      <c r="D24" s="294"/>
      <c r="E24" s="294"/>
      <c r="H24" s="368"/>
      <c r="I24" s="368"/>
      <c r="J24" s="368"/>
      <c r="K24" s="368"/>
      <c r="L24" s="368"/>
      <c r="T24" s="167" t="s">
        <v>21</v>
      </c>
      <c r="U24" s="159"/>
      <c r="V24" s="165"/>
      <c r="W24" s="368"/>
      <c r="X24" s="173"/>
      <c r="Y24" s="368"/>
      <c r="Z24" s="368"/>
    </row>
    <row r="25" spans="1:26" ht="18" x14ac:dyDescent="0.25">
      <c r="A25" s="273"/>
      <c r="B25" s="273"/>
      <c r="C25" s="203"/>
      <c r="D25" s="294"/>
      <c r="E25" s="294"/>
      <c r="H25" s="368"/>
      <c r="I25" s="368"/>
      <c r="J25" s="368"/>
      <c r="K25" s="368"/>
      <c r="L25" s="368"/>
      <c r="T25" s="167" t="s">
        <v>2</v>
      </c>
      <c r="U25" s="168"/>
      <c r="V25" s="165"/>
      <c r="W25" s="368"/>
      <c r="X25" s="173"/>
      <c r="Y25" s="368"/>
      <c r="Z25" s="368"/>
    </row>
    <row r="26" spans="1:26" ht="18" x14ac:dyDescent="0.25">
      <c r="A26" s="273"/>
      <c r="B26" s="273"/>
      <c r="C26" s="203"/>
      <c r="D26" s="294"/>
      <c r="E26" s="294"/>
      <c r="H26" s="368"/>
      <c r="I26" s="368"/>
      <c r="J26" s="368"/>
      <c r="K26" s="368"/>
      <c r="L26" s="368"/>
      <c r="T26" s="293"/>
      <c r="U26" s="168"/>
      <c r="V26" s="165"/>
      <c r="W26" s="368"/>
      <c r="X26" s="173"/>
    </row>
    <row r="27" spans="1:26" ht="18" x14ac:dyDescent="0.25">
      <c r="A27" s="273"/>
      <c r="B27" s="273"/>
      <c r="C27" s="203"/>
      <c r="D27" s="294"/>
      <c r="E27" s="294"/>
      <c r="H27" s="368"/>
      <c r="I27" s="368"/>
      <c r="J27" s="368"/>
      <c r="K27" s="368"/>
      <c r="L27" s="368"/>
      <c r="T27" s="293"/>
      <c r="U27" s="168"/>
      <c r="V27" s="165"/>
      <c r="W27" s="368"/>
      <c r="X27" s="173"/>
    </row>
    <row r="28" spans="1:26" ht="18" x14ac:dyDescent="0.25">
      <c r="A28" s="210"/>
      <c r="B28" s="210"/>
      <c r="C28" s="211"/>
      <c r="D28" s="212"/>
      <c r="E28" s="212"/>
      <c r="F28" s="211"/>
      <c r="G28" s="212"/>
      <c r="H28" s="212"/>
      <c r="I28" s="211"/>
      <c r="T28" s="293"/>
      <c r="U28" s="168"/>
      <c r="V28" s="165"/>
      <c r="W28" s="368"/>
      <c r="X28" s="173"/>
    </row>
    <row r="29" spans="1:26" ht="15.75" x14ac:dyDescent="0.25">
      <c r="A29" s="369" t="s">
        <v>131</v>
      </c>
      <c r="P29" s="369" t="s">
        <v>0</v>
      </c>
      <c r="X29" s="173"/>
      <c r="Y29" s="368"/>
    </row>
    <row r="30" spans="1:26" ht="15.75" x14ac:dyDescent="0.25">
      <c r="A30" s="90" t="s">
        <v>21</v>
      </c>
      <c r="X30" s="173"/>
      <c r="Y30" s="368"/>
    </row>
    <row r="31" spans="1:26" ht="15.75" x14ac:dyDescent="0.25">
      <c r="A31" s="368" t="s">
        <v>2</v>
      </c>
      <c r="B31" s="65"/>
      <c r="C31" s="65"/>
      <c r="D31" s="65"/>
      <c r="E31" s="65"/>
      <c r="F31" s="65"/>
      <c r="G31" s="65"/>
      <c r="H31" s="65"/>
      <c r="W31" s="172"/>
      <c r="X31" s="173"/>
      <c r="Y31" s="368"/>
    </row>
    <row r="32" spans="1:26" ht="15.75" x14ac:dyDescent="0.25">
      <c r="A32" s="368"/>
      <c r="B32" s="65"/>
      <c r="C32" s="65"/>
      <c r="D32" s="65"/>
      <c r="E32" s="65"/>
      <c r="F32" s="65"/>
      <c r="G32" s="65"/>
      <c r="H32" s="65"/>
      <c r="W32" s="172"/>
      <c r="X32" s="173"/>
      <c r="Y32" s="368"/>
    </row>
    <row r="33" spans="1:10" ht="15.75" x14ac:dyDescent="0.25">
      <c r="A33" s="693" t="s">
        <v>98</v>
      </c>
      <c r="B33" s="695"/>
      <c r="C33" s="693"/>
      <c r="D33" s="693"/>
      <c r="E33" s="693" t="s">
        <v>510</v>
      </c>
      <c r="F33" s="693"/>
      <c r="G33" s="694"/>
      <c r="H33" s="694"/>
      <c r="I33" s="691"/>
      <c r="J33" s="691"/>
    </row>
    <row r="34" spans="1:10" ht="16.5" thickBot="1" x14ac:dyDescent="0.3">
      <c r="A34" s="691"/>
      <c r="B34" s="691"/>
      <c r="C34" s="691"/>
      <c r="D34" s="691"/>
      <c r="E34" s="691"/>
      <c r="F34" s="691"/>
      <c r="G34" s="691"/>
      <c r="H34" s="691"/>
      <c r="I34" s="691"/>
      <c r="J34" s="691"/>
    </row>
    <row r="35" spans="1:10" ht="16.5" thickBot="1" x14ac:dyDescent="0.3">
      <c r="A35" s="697" t="s">
        <v>96</v>
      </c>
      <c r="B35" s="703" t="s">
        <v>97</v>
      </c>
      <c r="C35" s="700" t="s">
        <v>100</v>
      </c>
      <c r="D35" s="698"/>
      <c r="E35" s="698"/>
      <c r="F35" s="698"/>
      <c r="G35" s="698"/>
      <c r="H35" s="698"/>
      <c r="I35" s="698"/>
      <c r="J35" s="699"/>
    </row>
    <row r="36" spans="1:10" ht="16.5" thickBot="1" x14ac:dyDescent="0.3">
      <c r="A36" s="684" t="s">
        <v>334</v>
      </c>
      <c r="B36" s="706">
        <v>1</v>
      </c>
      <c r="C36" s="704"/>
      <c r="D36" s="701"/>
      <c r="E36" s="701"/>
      <c r="F36" s="701"/>
      <c r="G36" s="701"/>
      <c r="H36" s="701"/>
      <c r="I36" s="701"/>
      <c r="J36" s="702"/>
    </row>
    <row r="37" spans="1:10" ht="16.5" thickBot="1" x14ac:dyDescent="0.3">
      <c r="A37" s="684" t="s">
        <v>336</v>
      </c>
      <c r="B37" s="706">
        <v>1</v>
      </c>
      <c r="C37" s="704"/>
      <c r="D37" s="701"/>
      <c r="E37" s="701"/>
      <c r="F37" s="701"/>
      <c r="G37" s="701"/>
      <c r="H37" s="701"/>
      <c r="I37" s="701"/>
      <c r="J37" s="702"/>
    </row>
    <row r="38" spans="1:10" ht="16.5" thickBot="1" x14ac:dyDescent="0.3">
      <c r="A38" s="684" t="s">
        <v>338</v>
      </c>
      <c r="B38" s="706">
        <v>1</v>
      </c>
      <c r="C38" s="704"/>
      <c r="D38" s="701"/>
      <c r="E38" s="701"/>
      <c r="F38" s="701"/>
      <c r="G38" s="701"/>
      <c r="H38" s="701"/>
      <c r="I38" s="701"/>
      <c r="J38" s="702"/>
    </row>
    <row r="39" spans="1:10" ht="16.5" thickBot="1" x14ac:dyDescent="0.3">
      <c r="A39" s="684" t="s">
        <v>337</v>
      </c>
      <c r="B39" s="706">
        <v>1</v>
      </c>
      <c r="C39" s="704"/>
      <c r="D39" s="701"/>
      <c r="E39" s="701"/>
      <c r="F39" s="701"/>
      <c r="G39" s="701"/>
      <c r="H39" s="701"/>
      <c r="I39" s="701"/>
      <c r="J39" s="702"/>
    </row>
    <row r="40" spans="1:10" ht="16.5" thickBot="1" x14ac:dyDescent="0.3">
      <c r="A40" s="684" t="s">
        <v>339</v>
      </c>
      <c r="B40" s="706">
        <v>2</v>
      </c>
      <c r="C40" s="704"/>
      <c r="D40" s="701"/>
      <c r="E40" s="701"/>
      <c r="F40" s="701"/>
      <c r="G40" s="701"/>
      <c r="H40" s="701"/>
      <c r="I40" s="701"/>
      <c r="J40" s="702"/>
    </row>
    <row r="41" spans="1:10" ht="16.5" thickBot="1" x14ac:dyDescent="0.3">
      <c r="A41" s="684" t="s">
        <v>341</v>
      </c>
      <c r="B41" s="706">
        <v>2</v>
      </c>
      <c r="C41" s="704"/>
      <c r="D41" s="701"/>
      <c r="E41" s="701"/>
      <c r="F41" s="701"/>
      <c r="G41" s="701"/>
      <c r="H41" s="701"/>
      <c r="I41" s="701"/>
      <c r="J41" s="702"/>
    </row>
    <row r="42" spans="1:10" ht="16.5" thickBot="1" x14ac:dyDescent="0.3">
      <c r="A42" s="684" t="s">
        <v>333</v>
      </c>
      <c r="B42" s="706">
        <v>2</v>
      </c>
      <c r="C42" s="704"/>
      <c r="D42" s="701"/>
      <c r="E42" s="701"/>
      <c r="F42" s="701"/>
      <c r="G42" s="701"/>
      <c r="H42" s="701"/>
      <c r="I42" s="701"/>
      <c r="J42" s="702"/>
    </row>
    <row r="43" spans="1:10" ht="16.5" thickBot="1" x14ac:dyDescent="0.3">
      <c r="A43" s="684" t="s">
        <v>335</v>
      </c>
      <c r="B43" s="706">
        <v>2</v>
      </c>
      <c r="C43" s="704"/>
      <c r="D43" s="701"/>
      <c r="E43" s="701"/>
      <c r="F43" s="701"/>
      <c r="G43" s="701"/>
      <c r="H43" s="701"/>
      <c r="I43" s="701"/>
      <c r="J43" s="702"/>
    </row>
    <row r="44" spans="1:10" ht="16.5" thickBot="1" x14ac:dyDescent="0.3">
      <c r="A44" s="684" t="s">
        <v>343</v>
      </c>
      <c r="B44" s="706">
        <v>3</v>
      </c>
      <c r="C44" s="704"/>
      <c r="D44" s="701"/>
      <c r="E44" s="701"/>
      <c r="F44" s="701"/>
      <c r="G44" s="701"/>
      <c r="H44" s="701"/>
      <c r="I44" s="701"/>
      <c r="J44" s="702"/>
    </row>
    <row r="45" spans="1:10" ht="16.5" thickBot="1" x14ac:dyDescent="0.3">
      <c r="A45" s="684" t="s">
        <v>342</v>
      </c>
      <c r="B45" s="706">
        <v>3</v>
      </c>
      <c r="C45" s="704"/>
      <c r="D45" s="701"/>
      <c r="E45" s="701"/>
      <c r="F45" s="701"/>
      <c r="G45" s="701"/>
      <c r="H45" s="701"/>
      <c r="I45" s="701"/>
      <c r="J45" s="702"/>
    </row>
    <row r="46" spans="1:10" ht="16.5" thickBot="1" x14ac:dyDescent="0.3">
      <c r="A46" s="684" t="s">
        <v>319</v>
      </c>
      <c r="B46" s="706">
        <v>3</v>
      </c>
      <c r="C46" s="704"/>
      <c r="D46" s="701"/>
      <c r="E46" s="701"/>
      <c r="F46" s="701"/>
      <c r="G46" s="701"/>
      <c r="H46" s="701"/>
      <c r="I46" s="701"/>
      <c r="J46" s="702"/>
    </row>
    <row r="47" spans="1:10" ht="16.5" thickBot="1" x14ac:dyDescent="0.3">
      <c r="A47" s="684" t="s">
        <v>340</v>
      </c>
      <c r="B47" s="706">
        <v>3</v>
      </c>
      <c r="C47" s="704"/>
      <c r="D47" s="701"/>
      <c r="E47" s="701"/>
      <c r="F47" s="701"/>
      <c r="G47" s="701"/>
      <c r="H47" s="701"/>
      <c r="I47" s="701"/>
      <c r="J47" s="702"/>
    </row>
    <row r="48" spans="1:10" ht="16.5" thickBot="1" x14ac:dyDescent="0.3">
      <c r="A48" s="684" t="s">
        <v>344</v>
      </c>
      <c r="B48" s="706">
        <v>4</v>
      </c>
      <c r="C48" s="704"/>
      <c r="D48" s="701"/>
      <c r="E48" s="701"/>
      <c r="F48" s="701"/>
      <c r="G48" s="701"/>
      <c r="H48" s="701"/>
      <c r="I48" s="701"/>
      <c r="J48" s="702"/>
    </row>
    <row r="49" spans="1:10" ht="16.5" thickBot="1" x14ac:dyDescent="0.3">
      <c r="A49" s="684" t="s">
        <v>345</v>
      </c>
      <c r="B49" s="706">
        <v>4</v>
      </c>
      <c r="C49" s="704"/>
      <c r="D49" s="701"/>
      <c r="E49" s="701"/>
      <c r="F49" s="701"/>
      <c r="G49" s="701"/>
      <c r="H49" s="701"/>
      <c r="I49" s="701"/>
      <c r="J49" s="702"/>
    </row>
    <row r="50" spans="1:10" ht="16.5" thickBot="1" x14ac:dyDescent="0.3">
      <c r="A50" s="684" t="s">
        <v>348</v>
      </c>
      <c r="B50" s="706">
        <v>4</v>
      </c>
      <c r="C50" s="704"/>
      <c r="D50" s="701"/>
      <c r="E50" s="701"/>
      <c r="F50" s="701"/>
      <c r="G50" s="701"/>
      <c r="H50" s="701"/>
      <c r="I50" s="701"/>
      <c r="J50" s="702"/>
    </row>
    <row r="51" spans="1:10" ht="16.5" thickBot="1" x14ac:dyDescent="0.3">
      <c r="A51" s="684" t="s">
        <v>346</v>
      </c>
      <c r="B51" s="706">
        <v>4</v>
      </c>
      <c r="C51" s="704"/>
      <c r="D51" s="701"/>
      <c r="E51" s="701"/>
      <c r="F51" s="701"/>
      <c r="G51" s="701"/>
      <c r="H51" s="701"/>
      <c r="I51" s="701"/>
      <c r="J51" s="702"/>
    </row>
    <row r="52" spans="1:10" ht="16.5" thickBot="1" x14ac:dyDescent="0.3">
      <c r="A52" s="684" t="s">
        <v>347</v>
      </c>
      <c r="B52" s="706">
        <v>4</v>
      </c>
      <c r="C52" s="704"/>
      <c r="D52" s="701"/>
      <c r="E52" s="701"/>
      <c r="F52" s="701"/>
      <c r="G52" s="701"/>
      <c r="H52" s="701"/>
      <c r="I52" s="701"/>
      <c r="J52" s="702"/>
    </row>
    <row r="53" spans="1:10" ht="15.75" x14ac:dyDescent="0.25">
      <c r="A53" s="691"/>
      <c r="B53" s="692"/>
      <c r="C53" s="691"/>
      <c r="D53" s="691"/>
      <c r="E53" s="691"/>
      <c r="F53" s="691"/>
      <c r="G53" s="691"/>
      <c r="H53" s="691"/>
      <c r="I53" s="691"/>
      <c r="J53" s="691"/>
    </row>
    <row r="54" spans="1:10" ht="15.75" x14ac:dyDescent="0.25">
      <c r="A54" s="691"/>
      <c r="B54" s="692"/>
      <c r="C54" s="691"/>
      <c r="D54" s="691"/>
      <c r="E54" s="691"/>
      <c r="F54" s="691"/>
      <c r="G54" s="691"/>
      <c r="H54" s="691"/>
      <c r="I54" s="691"/>
      <c r="J54" s="691"/>
    </row>
    <row r="55" spans="1:10" x14ac:dyDescent="0.2">
      <c r="A55" s="488"/>
      <c r="C55" s="488"/>
      <c r="D55" s="488"/>
      <c r="E55" s="488"/>
      <c r="F55" s="488"/>
      <c r="G55" s="488"/>
      <c r="H55" s="488"/>
      <c r="I55" s="488"/>
      <c r="J55" s="488"/>
    </row>
    <row r="56" spans="1:10" x14ac:dyDescent="0.2">
      <c r="A56" s="488"/>
      <c r="C56" s="488"/>
      <c r="D56" s="488"/>
      <c r="E56" s="488"/>
      <c r="F56" s="488"/>
      <c r="G56" s="488"/>
      <c r="H56" s="488"/>
      <c r="I56" s="488"/>
      <c r="J56" s="488"/>
    </row>
    <row r="57" spans="1:10" ht="15.75" x14ac:dyDescent="0.25">
      <c r="A57" s="692" t="s">
        <v>101</v>
      </c>
      <c r="B57" s="691"/>
      <c r="C57" s="692"/>
      <c r="D57" s="692"/>
      <c r="E57" s="692"/>
      <c r="F57" s="691"/>
      <c r="G57" s="691"/>
      <c r="H57" s="691"/>
      <c r="I57" s="691"/>
      <c r="J57" s="691"/>
    </row>
    <row r="58" spans="1:10" ht="15.75" x14ac:dyDescent="0.25">
      <c r="A58" s="692" t="s">
        <v>182</v>
      </c>
      <c r="B58" s="691"/>
      <c r="C58" s="692"/>
      <c r="D58" s="692"/>
      <c r="E58" s="692"/>
      <c r="F58" s="693"/>
      <c r="G58" s="693"/>
      <c r="H58" s="691"/>
      <c r="I58" s="691"/>
      <c r="J58" s="691"/>
    </row>
    <row r="59" spans="1:10" ht="15.75" x14ac:dyDescent="0.25">
      <c r="A59" s="692"/>
      <c r="B59" s="691"/>
      <c r="C59" s="692"/>
      <c r="D59" s="692"/>
      <c r="E59" s="692"/>
      <c r="F59" s="691"/>
      <c r="G59" s="691"/>
      <c r="H59" s="691"/>
      <c r="I59" s="691"/>
      <c r="J59" s="691"/>
    </row>
    <row r="60" spans="1:10" ht="15.75" x14ac:dyDescent="0.25">
      <c r="A60" s="692"/>
      <c r="B60" s="691"/>
      <c r="C60" s="692"/>
      <c r="D60" s="692"/>
      <c r="E60" s="692"/>
      <c r="F60" s="691"/>
      <c r="G60" s="691"/>
      <c r="H60" s="691"/>
      <c r="I60" s="691"/>
      <c r="J60" s="691"/>
    </row>
    <row r="61" spans="1:10" ht="15.75" x14ac:dyDescent="0.25">
      <c r="A61" s="696" t="s">
        <v>102</v>
      </c>
      <c r="B61" s="1156">
        <f>Termine!F1</f>
        <v>43344</v>
      </c>
      <c r="C61" s="1158"/>
      <c r="D61" s="1158"/>
      <c r="E61" s="692"/>
      <c r="F61" s="691"/>
      <c r="G61" s="691"/>
      <c r="H61" s="691"/>
      <c r="I61" s="691"/>
      <c r="J61" s="691"/>
    </row>
  </sheetData>
  <mergeCells count="2">
    <mergeCell ref="T7:V7"/>
    <mergeCell ref="B61:D61"/>
  </mergeCells>
  <pageMargins left="0.78740157480314965" right="0.78740157480314965" top="0.98425196850393704" bottom="0.19685039370078741" header="0.51181102362204722" footer="0.51181102362204722"/>
  <pageSetup paperSize="9" scale="5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N91"/>
  <sheetViews>
    <sheetView zoomScale="90" zoomScaleNormal="90" workbookViewId="0">
      <selection activeCell="O2" sqref="O2"/>
    </sheetView>
  </sheetViews>
  <sheetFormatPr baseColWidth="10" defaultColWidth="11" defaultRowHeight="15" x14ac:dyDescent="0.2"/>
  <cols>
    <col min="1" max="1" width="22.125" style="37" customWidth="1"/>
    <col min="2" max="2" width="8" style="40" customWidth="1"/>
    <col min="3" max="3" width="8" style="37" customWidth="1"/>
    <col min="4" max="4" width="6.875" style="37" customWidth="1"/>
    <col min="5" max="5" width="7.375" style="37" customWidth="1"/>
    <col min="6" max="6" width="6.25" style="37" customWidth="1"/>
    <col min="7" max="7" width="4.75" style="37" customWidth="1"/>
    <col min="8" max="8" width="5.25" style="37" customWidth="1"/>
    <col min="9" max="9" width="10.5" style="37" customWidth="1"/>
    <col min="10" max="10" width="5.5" style="37" hidden="1" customWidth="1"/>
    <col min="11" max="11" width="2.625" style="37" customWidth="1"/>
    <col min="12" max="13" width="4.625" style="37" customWidth="1"/>
    <col min="14" max="14" width="1.25" style="37" customWidth="1"/>
    <col min="15" max="17" width="4.625" style="37" customWidth="1"/>
    <col min="18" max="18" width="4.5" style="37" customWidth="1"/>
    <col min="19" max="19" width="4.625" style="37" customWidth="1"/>
    <col min="20" max="20" width="8.125" style="37" customWidth="1"/>
    <col min="21" max="26" width="4.625" style="37" customWidth="1"/>
    <col min="27" max="16384" width="11" style="37"/>
  </cols>
  <sheetData>
    <row r="1" spans="1:20" ht="15.75" x14ac:dyDescent="0.25">
      <c r="A1" s="46" t="s">
        <v>23</v>
      </c>
      <c r="B1" s="47"/>
      <c r="M1" s="48" t="s">
        <v>1</v>
      </c>
      <c r="N1" s="99">
        <v>38643</v>
      </c>
      <c r="O1" s="1163">
        <v>43395</v>
      </c>
      <c r="P1" s="1164"/>
      <c r="Q1" s="1164"/>
      <c r="R1" s="1164"/>
      <c r="S1" s="1164"/>
      <c r="T1"/>
    </row>
    <row r="2" spans="1:20" ht="15.75" x14ac:dyDescent="0.25">
      <c r="A2" s="38" t="s">
        <v>106</v>
      </c>
      <c r="B2" s="47"/>
      <c r="M2" s="48"/>
      <c r="N2" s="99"/>
      <c r="O2" s="188"/>
      <c r="P2" s="121"/>
      <c r="Q2" s="121"/>
      <c r="R2" s="121"/>
      <c r="S2" s="121"/>
      <c r="T2"/>
    </row>
    <row r="3" spans="1:20" x14ac:dyDescent="0.2">
      <c r="A3" s="37" t="s">
        <v>116</v>
      </c>
      <c r="J3" s="49" t="s">
        <v>0</v>
      </c>
    </row>
    <row r="4" spans="1:20" x14ac:dyDescent="0.2">
      <c r="A4" s="37" t="s">
        <v>2</v>
      </c>
    </row>
    <row r="6" spans="1:20" ht="35.25" x14ac:dyDescent="0.5">
      <c r="A6" s="50" t="s">
        <v>25</v>
      </c>
    </row>
    <row r="7" spans="1:20" s="69" customFormat="1" ht="26.25" x14ac:dyDescent="0.4">
      <c r="A7" s="67"/>
      <c r="B7" s="68"/>
    </row>
    <row r="8" spans="1:20" s="53" customFormat="1" ht="18.75" customHeight="1" x14ac:dyDescent="0.35">
      <c r="A8" s="80" t="str">
        <f>Termine!B9</f>
        <v>Wintersemester 2018/19</v>
      </c>
      <c r="B8" s="52"/>
    </row>
    <row r="9" spans="1:20" s="55" customFormat="1" ht="60" x14ac:dyDescent="0.8">
      <c r="A9" s="38"/>
      <c r="B9" s="56" t="s">
        <v>497</v>
      </c>
      <c r="D9" s="51"/>
    </row>
    <row r="10" spans="1:20" x14ac:dyDescent="0.2">
      <c r="A10" s="61" t="s">
        <v>14</v>
      </c>
      <c r="B10" s="120" t="s">
        <v>547</v>
      </c>
      <c r="C10" s="118"/>
      <c r="D10" s="119"/>
      <c r="E10" s="118"/>
      <c r="F10" s="71"/>
    </row>
    <row r="11" spans="1:20" x14ac:dyDescent="0.2">
      <c r="A11" s="61"/>
      <c r="B11" s="120" t="s">
        <v>544</v>
      </c>
      <c r="C11" s="118"/>
      <c r="D11" s="119"/>
      <c r="E11" s="118"/>
      <c r="F11" s="71"/>
    </row>
    <row r="12" spans="1:20" x14ac:dyDescent="0.2">
      <c r="A12" s="61"/>
      <c r="B12" s="120" t="s">
        <v>548</v>
      </c>
      <c r="C12" s="118"/>
      <c r="D12" s="119"/>
      <c r="E12" s="118"/>
      <c r="F12" s="118"/>
      <c r="G12" s="97"/>
      <c r="H12" s="97"/>
    </row>
    <row r="13" spans="1:20" s="873" customFormat="1" x14ac:dyDescent="0.2">
      <c r="A13" s="61"/>
      <c r="B13" s="120" t="s">
        <v>551</v>
      </c>
      <c r="C13" s="118"/>
      <c r="D13" s="119"/>
      <c r="E13" s="118"/>
      <c r="F13" s="118"/>
      <c r="G13" s="371"/>
      <c r="H13" s="371"/>
    </row>
    <row r="14" spans="1:20" x14ac:dyDescent="0.2">
      <c r="A14" s="61"/>
      <c r="B14" s="120" t="s">
        <v>552</v>
      </c>
      <c r="C14" s="118"/>
      <c r="D14" s="119"/>
      <c r="E14" s="118"/>
      <c r="F14" s="71"/>
    </row>
    <row r="15" spans="1:20" x14ac:dyDescent="0.2">
      <c r="A15" s="61"/>
      <c r="B15" s="120" t="s">
        <v>549</v>
      </c>
      <c r="C15" s="118"/>
      <c r="D15" s="119"/>
      <c r="E15" s="118"/>
      <c r="F15" s="71"/>
    </row>
    <row r="16" spans="1:20" x14ac:dyDescent="0.2">
      <c r="A16" s="61"/>
      <c r="B16" s="120" t="s">
        <v>546</v>
      </c>
      <c r="C16" s="118"/>
      <c r="D16" s="119"/>
      <c r="E16" s="118"/>
      <c r="F16" s="71"/>
    </row>
    <row r="17" spans="1:28" x14ac:dyDescent="0.2">
      <c r="A17" s="61"/>
      <c r="B17" s="120" t="s">
        <v>550</v>
      </c>
      <c r="C17" s="118"/>
      <c r="D17" s="119"/>
      <c r="E17" s="118"/>
      <c r="F17" s="71"/>
    </row>
    <row r="18" spans="1:28" x14ac:dyDescent="0.2">
      <c r="A18" s="61"/>
      <c r="B18" s="120"/>
      <c r="C18" s="118"/>
      <c r="D18" s="119"/>
      <c r="E18" s="71"/>
      <c r="F18" s="71"/>
      <c r="G18" s="71"/>
      <c r="H18" s="71"/>
      <c r="I18" s="71"/>
    </row>
    <row r="19" spans="1:28" ht="15.75" x14ac:dyDescent="0.25">
      <c r="A19" s="70" t="s">
        <v>15</v>
      </c>
      <c r="B19" s="71"/>
    </row>
    <row r="20" spans="1:28" ht="15.75" x14ac:dyDescent="0.25">
      <c r="A20" s="70"/>
      <c r="B20" s="71"/>
    </row>
    <row r="21" spans="1:28" s="39" customFormat="1" ht="15.75" x14ac:dyDescent="0.25">
      <c r="A21" s="85" t="s">
        <v>27</v>
      </c>
      <c r="B21" s="44" t="s">
        <v>17</v>
      </c>
      <c r="C21" s="45"/>
      <c r="D21" s="45"/>
      <c r="E21" s="45"/>
      <c r="F21" s="45"/>
      <c r="G21" s="45"/>
      <c r="H21" s="45"/>
      <c r="I21" s="45"/>
      <c r="J21" s="44" t="s">
        <v>26</v>
      </c>
      <c r="K21" s="45"/>
      <c r="L21" s="44" t="s">
        <v>49</v>
      </c>
      <c r="M21" s="45"/>
      <c r="N21" s="43"/>
      <c r="O21" s="45" t="s">
        <v>48</v>
      </c>
      <c r="P21" s="45"/>
      <c r="Q21" s="45"/>
      <c r="R21" s="45"/>
      <c r="S21" s="45"/>
      <c r="T21" s="43"/>
    </row>
    <row r="22" spans="1:28" ht="15.75" x14ac:dyDescent="0.25">
      <c r="A22" s="925">
        <v>421</v>
      </c>
      <c r="B22" s="920" t="s">
        <v>383</v>
      </c>
      <c r="C22" s="376"/>
      <c r="D22" s="376"/>
      <c r="E22" s="376"/>
      <c r="F22" s="376"/>
      <c r="G22" s="376"/>
      <c r="H22" s="376"/>
      <c r="I22" s="376"/>
      <c r="J22" s="920" t="s">
        <v>41</v>
      </c>
      <c r="K22" s="376"/>
      <c r="L22" s="922"/>
      <c r="M22" s="376"/>
      <c r="N22" s="921"/>
      <c r="O22" s="376" t="s">
        <v>104</v>
      </c>
      <c r="P22" s="376"/>
      <c r="Q22" s="376"/>
      <c r="R22" s="376"/>
      <c r="S22" s="376"/>
      <c r="T22" s="921"/>
      <c r="V22" s="198"/>
      <c r="X22"/>
      <c r="Y22"/>
      <c r="Z22"/>
      <c r="AA22"/>
    </row>
    <row r="23" spans="1:28" ht="15.75" x14ac:dyDescent="0.25">
      <c r="A23" s="925">
        <v>422</v>
      </c>
      <c r="B23" s="920" t="s">
        <v>384</v>
      </c>
      <c r="C23" s="376"/>
      <c r="D23" s="376"/>
      <c r="E23" s="376"/>
      <c r="F23" s="376"/>
      <c r="G23" s="376"/>
      <c r="H23" s="376"/>
      <c r="I23" s="376"/>
      <c r="J23" s="920" t="s">
        <v>42</v>
      </c>
      <c r="K23" s="376"/>
      <c r="L23" s="922"/>
      <c r="M23" s="376"/>
      <c r="N23" s="921"/>
      <c r="O23" s="376" t="s">
        <v>104</v>
      </c>
      <c r="P23" s="376"/>
      <c r="Q23" s="376"/>
      <c r="R23" s="376"/>
      <c r="S23" s="376"/>
      <c r="T23" s="921"/>
      <c r="V23" s="198"/>
      <c r="X23"/>
      <c r="Y23"/>
      <c r="Z23"/>
      <c r="AA23"/>
    </row>
    <row r="24" spans="1:28" x14ac:dyDescent="0.2">
      <c r="A24" s="925">
        <v>423</v>
      </c>
      <c r="B24" s="920" t="s">
        <v>385</v>
      </c>
      <c r="C24" s="376"/>
      <c r="D24" s="376"/>
      <c r="E24" s="376"/>
      <c r="F24" s="376"/>
      <c r="G24" s="376"/>
      <c r="H24" s="376"/>
      <c r="I24" s="376"/>
      <c r="J24" s="920" t="s">
        <v>40</v>
      </c>
      <c r="K24" s="376"/>
      <c r="L24" s="922" t="s">
        <v>388</v>
      </c>
      <c r="M24" s="376"/>
      <c r="N24" s="921"/>
      <c r="O24" s="376" t="s">
        <v>104</v>
      </c>
      <c r="P24" s="376"/>
      <c r="Q24" s="376"/>
      <c r="R24" s="376"/>
      <c r="S24" s="376"/>
      <c r="T24" s="921"/>
    </row>
    <row r="25" spans="1:28" x14ac:dyDescent="0.2">
      <c r="A25" s="925">
        <v>424</v>
      </c>
      <c r="B25" s="920" t="s">
        <v>386</v>
      </c>
      <c r="C25" s="376"/>
      <c r="D25" s="376"/>
      <c r="E25" s="376"/>
      <c r="F25" s="376"/>
      <c r="G25" s="376"/>
      <c r="H25" s="376"/>
      <c r="I25" s="376"/>
      <c r="J25" s="920" t="s">
        <v>41</v>
      </c>
      <c r="K25" s="376"/>
      <c r="L25" s="922" t="s">
        <v>388</v>
      </c>
      <c r="M25" s="376"/>
      <c r="N25" s="921"/>
      <c r="O25" s="376" t="s">
        <v>104</v>
      </c>
      <c r="P25" s="376"/>
      <c r="Q25" s="376"/>
      <c r="R25" s="376"/>
      <c r="S25" s="982"/>
      <c r="T25" s="979"/>
      <c r="V25" s="351"/>
    </row>
    <row r="26" spans="1:28" s="97" customFormat="1" x14ac:dyDescent="0.2">
      <c r="A26" s="925">
        <v>471</v>
      </c>
      <c r="B26" s="920" t="s">
        <v>83</v>
      </c>
      <c r="C26" s="376"/>
      <c r="D26" s="376"/>
      <c r="E26" s="376"/>
      <c r="F26" s="376"/>
      <c r="G26" s="376"/>
      <c r="H26" s="376"/>
      <c r="I26" s="376"/>
      <c r="J26" s="920" t="s">
        <v>43</v>
      </c>
      <c r="K26" s="376"/>
      <c r="L26" s="978" t="s">
        <v>254</v>
      </c>
      <c r="M26" s="376"/>
      <c r="N26" s="921"/>
      <c r="O26" s="376" t="s">
        <v>35</v>
      </c>
      <c r="P26" s="376"/>
      <c r="Q26" s="376"/>
      <c r="R26" s="376"/>
      <c r="S26" s="376"/>
      <c r="T26" s="979"/>
    </row>
    <row r="27" spans="1:28" s="97" customFormat="1" x14ac:dyDescent="0.2">
      <c r="A27" s="980">
        <v>472</v>
      </c>
      <c r="B27" s="981" t="s">
        <v>84</v>
      </c>
      <c r="C27" s="982"/>
      <c r="D27" s="982"/>
      <c r="E27" s="982"/>
      <c r="F27" s="982"/>
      <c r="G27" s="982"/>
      <c r="H27" s="982"/>
      <c r="I27" s="982"/>
      <c r="J27" s="981" t="s">
        <v>43</v>
      </c>
      <c r="K27" s="982"/>
      <c r="L27" s="978" t="s">
        <v>254</v>
      </c>
      <c r="M27" s="982"/>
      <c r="N27" s="979"/>
      <c r="O27" s="376" t="s">
        <v>35</v>
      </c>
      <c r="P27" s="982"/>
      <c r="Q27" s="982"/>
      <c r="R27" s="982"/>
      <c r="S27" s="982"/>
      <c r="T27" s="979"/>
    </row>
    <row r="28" spans="1:28" s="97" customFormat="1" x14ac:dyDescent="0.2">
      <c r="A28" s="980">
        <v>473</v>
      </c>
      <c r="B28" s="981" t="s">
        <v>33</v>
      </c>
      <c r="C28" s="982"/>
      <c r="D28" s="982"/>
      <c r="E28" s="982"/>
      <c r="F28" s="982"/>
      <c r="G28" s="982"/>
      <c r="H28" s="982"/>
      <c r="I28" s="982"/>
      <c r="J28" s="981" t="s">
        <v>43</v>
      </c>
      <c r="K28" s="982"/>
      <c r="L28" s="978" t="s">
        <v>254</v>
      </c>
      <c r="M28" s="982"/>
      <c r="N28" s="979"/>
      <c r="O28" s="376" t="s">
        <v>35</v>
      </c>
      <c r="P28" s="982"/>
      <c r="Q28" s="982"/>
      <c r="R28" s="982"/>
      <c r="S28" s="982"/>
      <c r="T28" s="979"/>
    </row>
    <row r="29" spans="1:28" s="97" customFormat="1" x14ac:dyDescent="0.2">
      <c r="A29" s="925">
        <v>482</v>
      </c>
      <c r="B29" s="920" t="s">
        <v>85</v>
      </c>
      <c r="C29" s="376"/>
      <c r="D29" s="376"/>
      <c r="E29" s="376"/>
      <c r="F29" s="376"/>
      <c r="G29" s="376"/>
      <c r="H29" s="376"/>
      <c r="I29" s="376"/>
      <c r="J29" s="920" t="s">
        <v>43</v>
      </c>
      <c r="K29" s="376"/>
      <c r="L29" s="978" t="s">
        <v>254</v>
      </c>
      <c r="M29" s="376"/>
      <c r="N29" s="921"/>
      <c r="O29" s="376" t="s">
        <v>35</v>
      </c>
      <c r="P29" s="376"/>
      <c r="Q29" s="376"/>
      <c r="R29" s="376"/>
      <c r="S29" s="376"/>
      <c r="T29" s="921"/>
    </row>
    <row r="30" spans="1:28" s="371" customFormat="1" ht="15.75" x14ac:dyDescent="0.25">
      <c r="A30" s="997">
        <v>441</v>
      </c>
      <c r="B30" s="239" t="s">
        <v>234</v>
      </c>
      <c r="C30" s="376"/>
      <c r="D30" s="376"/>
      <c r="E30" s="376"/>
      <c r="F30" s="376"/>
      <c r="G30" s="376"/>
      <c r="H30" s="376"/>
      <c r="I30" s="376"/>
      <c r="J30" s="376"/>
      <c r="K30" s="376"/>
      <c r="L30" s="1165" t="s">
        <v>236</v>
      </c>
      <c r="M30" s="1166"/>
      <c r="N30" s="1167"/>
      <c r="O30" s="239" t="s">
        <v>177</v>
      </c>
      <c r="P30" s="376"/>
      <c r="Q30" s="376"/>
      <c r="R30" s="921"/>
      <c r="S30" s="376"/>
      <c r="T30" s="921"/>
    </row>
    <row r="31" spans="1:28" x14ac:dyDescent="0.2">
      <c r="A31" s="997">
        <v>431</v>
      </c>
      <c r="B31" s="239" t="s">
        <v>120</v>
      </c>
      <c r="C31" s="314"/>
      <c r="D31" s="314"/>
      <c r="E31" s="314"/>
      <c r="F31" s="314"/>
      <c r="G31" s="314"/>
      <c r="H31" s="314"/>
      <c r="I31" s="314"/>
      <c r="J31" s="314"/>
      <c r="K31" s="314"/>
      <c r="L31" s="313" t="s">
        <v>205</v>
      </c>
      <c r="M31" s="998"/>
      <c r="N31" s="998"/>
      <c r="O31" s="239" t="s">
        <v>51</v>
      </c>
      <c r="P31" s="314"/>
      <c r="Q31" s="314"/>
      <c r="R31" s="921"/>
      <c r="S31" s="922"/>
      <c r="T31" s="921"/>
      <c r="U31" s="100"/>
      <c r="W31" s="100"/>
      <c r="X31" s="100"/>
      <c r="Y31" s="100"/>
      <c r="Z31" s="122"/>
      <c r="AA31" s="100"/>
      <c r="AB31" s="100"/>
    </row>
    <row r="32" spans="1:28" x14ac:dyDescent="0.2">
      <c r="A32" s="997">
        <v>432</v>
      </c>
      <c r="B32" s="239" t="s">
        <v>119</v>
      </c>
      <c r="C32" s="314"/>
      <c r="D32" s="314"/>
      <c r="E32" s="314"/>
      <c r="F32" s="314"/>
      <c r="G32" s="314"/>
      <c r="H32" s="314"/>
      <c r="I32" s="314"/>
      <c r="J32" s="314"/>
      <c r="K32" s="314"/>
      <c r="L32" s="992" t="s">
        <v>205</v>
      </c>
      <c r="M32" s="998"/>
      <c r="N32" s="998"/>
      <c r="O32" s="239" t="s">
        <v>51</v>
      </c>
      <c r="P32" s="314"/>
      <c r="Q32" s="314"/>
      <c r="R32" s="921"/>
      <c r="S32" s="922"/>
      <c r="T32" s="921"/>
      <c r="U32" s="100"/>
      <c r="V32" s="873"/>
      <c r="W32" s="100"/>
      <c r="X32" s="100"/>
      <c r="Y32" s="100"/>
      <c r="Z32" s="122"/>
      <c r="AA32" s="100"/>
      <c r="AB32" s="100"/>
    </row>
    <row r="33" spans="1:40" x14ac:dyDescent="0.2">
      <c r="A33" s="997">
        <v>433</v>
      </c>
      <c r="B33" s="239" t="s">
        <v>118</v>
      </c>
      <c r="C33" s="314"/>
      <c r="D33" s="314"/>
      <c r="E33" s="314"/>
      <c r="F33" s="314"/>
      <c r="G33" s="314"/>
      <c r="H33" s="314"/>
      <c r="I33" s="314"/>
      <c r="J33" s="314"/>
      <c r="K33" s="314"/>
      <c r="L33" s="992" t="s">
        <v>205</v>
      </c>
      <c r="M33" s="998"/>
      <c r="N33" s="998"/>
      <c r="O33" s="239" t="s">
        <v>51</v>
      </c>
      <c r="P33" s="314"/>
      <c r="Q33" s="314"/>
      <c r="R33" s="921"/>
      <c r="S33" s="922"/>
      <c r="T33" s="921"/>
      <c r="U33" s="100"/>
      <c r="V33" s="873"/>
      <c r="W33" s="100"/>
      <c r="X33" s="100"/>
      <c r="Y33" s="100"/>
      <c r="Z33" s="122"/>
      <c r="AA33" s="100"/>
    </row>
    <row r="34" spans="1:40" x14ac:dyDescent="0.2">
      <c r="A34" s="997">
        <v>434</v>
      </c>
      <c r="B34" s="239" t="s">
        <v>117</v>
      </c>
      <c r="C34" s="314"/>
      <c r="D34" s="314"/>
      <c r="E34" s="314"/>
      <c r="F34" s="314"/>
      <c r="G34" s="314"/>
      <c r="H34" s="314"/>
      <c r="I34" s="314"/>
      <c r="J34" s="314"/>
      <c r="K34" s="314"/>
      <c r="L34" s="992" t="s">
        <v>205</v>
      </c>
      <c r="M34" s="998"/>
      <c r="N34" s="998"/>
      <c r="O34" s="239" t="s">
        <v>51</v>
      </c>
      <c r="P34" s="314"/>
      <c r="Q34" s="314"/>
      <c r="R34" s="921"/>
      <c r="S34" s="922"/>
      <c r="T34" s="921"/>
      <c r="V34" s="873"/>
      <c r="W34" s="100"/>
      <c r="AB34" s="122"/>
      <c r="AC34" s="122"/>
      <c r="AD34" s="122"/>
      <c r="AE34" s="122"/>
      <c r="AF34" s="124"/>
      <c r="AG34" s="124"/>
      <c r="AH34" s="124"/>
      <c r="AI34" s="122"/>
      <c r="AJ34" s="122"/>
      <c r="AK34" s="122"/>
      <c r="AL34" s="100"/>
      <c r="AM34" s="97"/>
      <c r="AN34" s="97"/>
    </row>
    <row r="35" spans="1:40" s="371" customFormat="1" x14ac:dyDescent="0.2">
      <c r="A35" s="997">
        <v>671</v>
      </c>
      <c r="B35" s="239" t="s">
        <v>825</v>
      </c>
      <c r="C35" s="314"/>
      <c r="D35" s="314"/>
      <c r="E35" s="314"/>
      <c r="F35" s="314"/>
      <c r="G35" s="314"/>
      <c r="H35" s="314"/>
      <c r="I35" s="314"/>
      <c r="J35" s="314"/>
      <c r="K35" s="314"/>
      <c r="L35" s="992" t="s">
        <v>418</v>
      </c>
      <c r="M35" s="1045"/>
      <c r="N35" s="1045"/>
      <c r="O35" s="239" t="s">
        <v>419</v>
      </c>
      <c r="P35" s="314"/>
      <c r="Q35" s="314"/>
      <c r="R35" s="921"/>
      <c r="S35" s="1046"/>
      <c r="T35" s="1005"/>
      <c r="U35" s="197"/>
      <c r="W35" s="878"/>
      <c r="X35" s="122"/>
      <c r="Y35" s="122"/>
      <c r="Z35" s="122"/>
      <c r="AA35" s="122"/>
    </row>
    <row r="36" spans="1:40" ht="15.75" x14ac:dyDescent="0.25">
      <c r="A36" s="74"/>
      <c r="B36" s="71"/>
      <c r="D36"/>
      <c r="E36"/>
    </row>
    <row r="37" spans="1:40" ht="30" x14ac:dyDescent="0.25">
      <c r="A37" s="204" t="s">
        <v>44</v>
      </c>
      <c r="B37" s="205">
        <v>1</v>
      </c>
      <c r="C37" s="206">
        <v>2</v>
      </c>
      <c r="D37" s="882">
        <v>3</v>
      </c>
      <c r="E37"/>
      <c r="F37" s="78"/>
      <c r="G37" s="78"/>
      <c r="H37" s="78"/>
      <c r="I37" s="78"/>
      <c r="J37" s="78"/>
      <c r="S37" s="37" t="s">
        <v>0</v>
      </c>
    </row>
    <row r="38" spans="1:40" ht="18" x14ac:dyDescent="0.25">
      <c r="A38" s="72" t="s">
        <v>141</v>
      </c>
      <c r="B38" s="326"/>
      <c r="C38" s="327"/>
      <c r="D38" s="890"/>
      <c r="E38" s="78"/>
      <c r="F38" s="78"/>
      <c r="G38" s="78"/>
      <c r="H38" s="78"/>
      <c r="I38" s="78"/>
      <c r="J38" s="78"/>
    </row>
    <row r="39" spans="1:40" ht="18" x14ac:dyDescent="0.25">
      <c r="A39" s="352" t="s">
        <v>742</v>
      </c>
      <c r="B39" s="891" t="s">
        <v>387</v>
      </c>
      <c r="C39" s="328"/>
      <c r="D39" s="891"/>
      <c r="E39" s="78"/>
      <c r="F39" s="78"/>
      <c r="G39" s="78"/>
      <c r="H39" s="268"/>
      <c r="I39" s="78"/>
      <c r="J39" s="78"/>
      <c r="K39" s="268" t="s">
        <v>153</v>
      </c>
    </row>
    <row r="40" spans="1:40" ht="18" x14ac:dyDescent="0.25">
      <c r="A40" s="524"/>
      <c r="B40" s="328"/>
      <c r="C40" s="328"/>
      <c r="D40" s="891"/>
      <c r="E40" s="78"/>
      <c r="F40" s="78"/>
      <c r="G40" s="78"/>
      <c r="H40" s="268"/>
      <c r="I40" s="78"/>
      <c r="J40" s="78"/>
      <c r="K40" s="268" t="s">
        <v>154</v>
      </c>
    </row>
    <row r="41" spans="1:40" ht="18" x14ac:dyDescent="0.25">
      <c r="A41" s="524" t="s">
        <v>743</v>
      </c>
      <c r="B41" s="352">
        <v>471</v>
      </c>
      <c r="C41" s="328"/>
      <c r="D41" s="891"/>
      <c r="E41" s="78"/>
      <c r="F41" s="78"/>
      <c r="G41" s="78"/>
      <c r="H41" s="268"/>
      <c r="I41" s="78"/>
      <c r="J41" s="78"/>
      <c r="K41" s="268" t="s">
        <v>163</v>
      </c>
    </row>
    <row r="42" spans="1:40" ht="18" x14ac:dyDescent="0.25">
      <c r="A42" s="526" t="s">
        <v>744</v>
      </c>
      <c r="B42" s="329"/>
      <c r="C42" s="537">
        <v>471</v>
      </c>
      <c r="D42" s="903">
        <v>471</v>
      </c>
      <c r="E42" s="369"/>
      <c r="F42" s="369"/>
      <c r="G42" s="369"/>
      <c r="H42" s="369"/>
      <c r="I42" s="78"/>
      <c r="J42" s="78"/>
      <c r="K42" s="268" t="s">
        <v>180</v>
      </c>
    </row>
    <row r="43" spans="1:40" ht="18" x14ac:dyDescent="0.25">
      <c r="A43" s="526" t="s">
        <v>722</v>
      </c>
      <c r="B43" s="329">
        <v>472</v>
      </c>
      <c r="C43" s="537"/>
      <c r="D43" s="903"/>
      <c r="E43" s="369"/>
      <c r="F43" s="369"/>
      <c r="G43" s="369"/>
      <c r="H43" s="369"/>
      <c r="I43" s="78"/>
      <c r="J43" s="78"/>
      <c r="K43" s="268" t="s">
        <v>181</v>
      </c>
    </row>
    <row r="44" spans="1:40" s="369" customFormat="1" ht="18" x14ac:dyDescent="0.25">
      <c r="A44" s="514" t="s">
        <v>750</v>
      </c>
      <c r="B44" s="329"/>
      <c r="C44" s="537">
        <v>472</v>
      </c>
      <c r="D44" s="903">
        <v>472</v>
      </c>
      <c r="E44" s="369" t="s">
        <v>0</v>
      </c>
      <c r="I44" s="78"/>
      <c r="J44" s="78"/>
    </row>
    <row r="45" spans="1:40" s="873" customFormat="1" ht="18" x14ac:dyDescent="0.25">
      <c r="A45" s="514" t="s">
        <v>729</v>
      </c>
      <c r="B45" s="892">
        <v>431</v>
      </c>
      <c r="C45" s="903">
        <v>431</v>
      </c>
      <c r="D45" s="903">
        <v>431</v>
      </c>
      <c r="I45" s="78"/>
      <c r="J45" s="78"/>
    </row>
    <row r="46" spans="1:40" s="488" customFormat="1" ht="18" x14ac:dyDescent="0.25">
      <c r="A46" s="514" t="s">
        <v>712</v>
      </c>
      <c r="B46" s="329">
        <v>473</v>
      </c>
      <c r="C46" s="1086">
        <v>473</v>
      </c>
      <c r="D46" s="903"/>
      <c r="I46" s="78"/>
      <c r="J46" s="78"/>
    </row>
    <row r="47" spans="1:40" s="369" customFormat="1" ht="18" x14ac:dyDescent="0.25">
      <c r="A47" s="525" t="s">
        <v>396</v>
      </c>
      <c r="B47" s="523"/>
      <c r="C47" s="1086">
        <v>423</v>
      </c>
      <c r="D47" s="901">
        <v>473</v>
      </c>
      <c r="I47" s="78"/>
      <c r="J47" s="78"/>
      <c r="L47" s="371"/>
      <c r="M47" s="371"/>
      <c r="N47" s="371"/>
      <c r="O47" s="371"/>
      <c r="P47" s="371"/>
      <c r="Q47" s="371"/>
      <c r="R47" s="371"/>
    </row>
    <row r="48" spans="1:40" s="873" customFormat="1" ht="18" x14ac:dyDescent="0.25">
      <c r="A48" s="525" t="s">
        <v>422</v>
      </c>
      <c r="B48" s="1085">
        <v>423</v>
      </c>
      <c r="C48" s="892">
        <v>423</v>
      </c>
      <c r="D48" s="466"/>
      <c r="I48" s="78"/>
      <c r="J48" s="78"/>
      <c r="L48" s="371"/>
      <c r="M48" s="371"/>
      <c r="N48" s="371"/>
      <c r="O48" s="371"/>
      <c r="P48" s="371"/>
      <c r="Q48" s="371"/>
      <c r="R48" s="371"/>
    </row>
    <row r="49" spans="1:18" s="873" customFormat="1" ht="18" x14ac:dyDescent="0.25">
      <c r="A49" s="525" t="s">
        <v>301</v>
      </c>
      <c r="B49" s="466"/>
      <c r="C49" s="466"/>
      <c r="D49" s="466">
        <v>423</v>
      </c>
      <c r="I49" s="78"/>
      <c r="J49" s="78"/>
      <c r="L49" s="371"/>
      <c r="M49" s="371"/>
      <c r="N49" s="371"/>
      <c r="O49" s="371"/>
      <c r="P49" s="371"/>
      <c r="Q49" s="371"/>
      <c r="R49" s="371"/>
    </row>
    <row r="50" spans="1:18" s="873" customFormat="1" ht="18" x14ac:dyDescent="0.25">
      <c r="A50" s="525" t="s">
        <v>781</v>
      </c>
      <c r="B50" s="466">
        <v>441</v>
      </c>
      <c r="C50" s="466">
        <v>441</v>
      </c>
      <c r="D50" s="466"/>
      <c r="F50" s="873" t="s">
        <v>782</v>
      </c>
      <c r="I50" s="78"/>
      <c r="J50" s="78"/>
      <c r="L50" s="371"/>
      <c r="M50" s="371"/>
      <c r="N50" s="371"/>
      <c r="O50" s="371"/>
      <c r="P50" s="371"/>
      <c r="Q50" s="371"/>
      <c r="R50" s="371"/>
    </row>
    <row r="51" spans="1:18" s="873" customFormat="1" ht="18" x14ac:dyDescent="0.25">
      <c r="A51" s="525" t="s">
        <v>765</v>
      </c>
      <c r="B51" s="466">
        <v>424</v>
      </c>
      <c r="C51" s="466">
        <v>441</v>
      </c>
      <c r="D51" s="466">
        <v>441</v>
      </c>
      <c r="F51" s="873" t="s">
        <v>782</v>
      </c>
      <c r="I51" s="78"/>
      <c r="J51" s="78"/>
      <c r="L51" s="371"/>
      <c r="M51" s="371"/>
      <c r="N51" s="371"/>
      <c r="O51" s="371"/>
      <c r="P51" s="371"/>
      <c r="Q51" s="371"/>
      <c r="R51" s="371"/>
    </row>
    <row r="52" spans="1:18" s="873" customFormat="1" ht="18" x14ac:dyDescent="0.25">
      <c r="A52" s="525" t="s">
        <v>725</v>
      </c>
      <c r="B52" s="466">
        <v>432</v>
      </c>
      <c r="C52" s="466">
        <v>432</v>
      </c>
      <c r="D52" s="466">
        <v>432</v>
      </c>
      <c r="I52" s="78"/>
      <c r="J52" s="78"/>
      <c r="L52" s="371"/>
      <c r="M52" s="371"/>
      <c r="N52" s="371"/>
      <c r="O52" s="371"/>
      <c r="P52" s="371"/>
      <c r="Q52" s="371"/>
      <c r="R52" s="371"/>
    </row>
    <row r="53" spans="1:18" s="873" customFormat="1" ht="18" x14ac:dyDescent="0.25">
      <c r="A53" s="525" t="s">
        <v>766</v>
      </c>
      <c r="B53" s="466"/>
      <c r="C53" s="466">
        <v>424</v>
      </c>
      <c r="D53" s="466"/>
      <c r="I53" s="78"/>
      <c r="J53" s="78"/>
      <c r="L53" s="371"/>
      <c r="M53" s="371"/>
      <c r="N53" s="371"/>
      <c r="O53" s="371"/>
      <c r="P53" s="371"/>
      <c r="Q53" s="371"/>
      <c r="R53" s="371"/>
    </row>
    <row r="54" spans="1:18" s="873" customFormat="1" ht="18" x14ac:dyDescent="0.25">
      <c r="A54" s="525" t="s">
        <v>397</v>
      </c>
      <c r="B54" s="466"/>
      <c r="C54" s="466"/>
      <c r="D54" s="466">
        <v>424</v>
      </c>
      <c r="I54" s="78"/>
      <c r="J54" s="78"/>
      <c r="L54" s="371"/>
      <c r="M54" s="371"/>
      <c r="N54" s="371"/>
      <c r="O54" s="371"/>
      <c r="P54" s="371"/>
      <c r="Q54" s="371"/>
      <c r="R54" s="371"/>
    </row>
    <row r="55" spans="1:18" s="873" customFormat="1" ht="18" x14ac:dyDescent="0.25">
      <c r="A55" s="525" t="s">
        <v>761</v>
      </c>
      <c r="B55" s="466">
        <v>433</v>
      </c>
      <c r="C55" s="466">
        <v>433</v>
      </c>
      <c r="D55" s="466">
        <v>433</v>
      </c>
      <c r="I55" s="78"/>
      <c r="J55" s="78"/>
      <c r="L55" s="371"/>
      <c r="M55" s="371"/>
      <c r="N55" s="371"/>
      <c r="O55" s="371"/>
      <c r="P55" s="371"/>
      <c r="Q55" s="371"/>
      <c r="R55" s="371"/>
    </row>
    <row r="56" spans="1:18" s="369" customFormat="1" ht="18" x14ac:dyDescent="0.25">
      <c r="A56" s="514" t="s">
        <v>755</v>
      </c>
      <c r="B56" s="466">
        <v>482</v>
      </c>
      <c r="C56" s="523"/>
      <c r="D56" s="901"/>
      <c r="I56" s="78"/>
      <c r="J56" s="78"/>
    </row>
    <row r="57" spans="1:18" s="369" customFormat="1" ht="18" x14ac:dyDescent="0.25">
      <c r="A57" s="526" t="s">
        <v>756</v>
      </c>
      <c r="B57" s="523"/>
      <c r="C57" s="523">
        <v>482</v>
      </c>
      <c r="D57" s="901">
        <v>482</v>
      </c>
    </row>
    <row r="58" spans="1:18" s="488" customFormat="1" ht="18" x14ac:dyDescent="0.25">
      <c r="A58" s="526" t="s">
        <v>726</v>
      </c>
      <c r="B58" s="466">
        <v>434</v>
      </c>
      <c r="C58" s="466">
        <v>434</v>
      </c>
      <c r="D58" s="466">
        <v>434</v>
      </c>
    </row>
    <row r="59" spans="1:18" s="488" customFormat="1" ht="18" x14ac:dyDescent="0.25">
      <c r="A59" s="526"/>
      <c r="B59" s="466"/>
      <c r="C59" s="523"/>
      <c r="D59" s="901"/>
    </row>
    <row r="60" spans="1:18" s="369" customFormat="1" ht="15.75" x14ac:dyDescent="0.25">
      <c r="A60" s="75"/>
      <c r="B60" s="66"/>
      <c r="C60" s="42"/>
      <c r="D60" s="66"/>
      <c r="E60" s="42"/>
      <c r="F60" s="65"/>
      <c r="G60" s="37"/>
      <c r="H60" s="65"/>
      <c r="I60" s="65"/>
    </row>
    <row r="61" spans="1:18" s="369" customFormat="1" x14ac:dyDescent="0.2">
      <c r="A61" s="65" t="s">
        <v>131</v>
      </c>
      <c r="B61" s="66"/>
      <c r="C61" s="42"/>
      <c r="D61" s="66"/>
      <c r="E61" s="42"/>
      <c r="F61" s="65"/>
      <c r="G61" s="37"/>
      <c r="H61" s="65"/>
      <c r="I61" s="65"/>
    </row>
    <row r="62" spans="1:18" s="369" customFormat="1" x14ac:dyDescent="0.2">
      <c r="A62" s="37" t="s">
        <v>21</v>
      </c>
      <c r="B62" s="40"/>
      <c r="C62" s="37"/>
      <c r="D62" s="37"/>
      <c r="E62" s="37"/>
      <c r="F62" s="37"/>
      <c r="G62" s="37"/>
      <c r="H62" s="37"/>
      <c r="I62" s="37"/>
    </row>
    <row r="63" spans="1:18" s="369" customFormat="1" x14ac:dyDescent="0.2">
      <c r="A63" s="37" t="s">
        <v>2</v>
      </c>
      <c r="B63" s="215"/>
      <c r="C63" s="216"/>
      <c r="D63" s="216"/>
      <c r="E63" s="216"/>
      <c r="F63" s="37"/>
      <c r="G63" s="65"/>
      <c r="H63" s="77"/>
      <c r="I63" s="37"/>
    </row>
    <row r="64" spans="1:18" x14ac:dyDescent="0.2">
      <c r="A64" s="216"/>
      <c r="B64" s="536">
        <f>SUM(B40:B59)</f>
        <v>4916</v>
      </c>
      <c r="C64" s="536">
        <f t="shared" ref="C64:D64" si="0">SUM(C40:C59)</f>
        <v>5780</v>
      </c>
      <c r="D64" s="536">
        <f t="shared" si="0"/>
        <v>4916</v>
      </c>
      <c r="E64" s="213"/>
      <c r="F64" s="213"/>
      <c r="I64" s="37">
        <f>B65-B64</f>
        <v>0</v>
      </c>
    </row>
    <row r="65" spans="1:15" x14ac:dyDescent="0.2">
      <c r="A65" s="216"/>
      <c r="B65" s="538">
        <f>SUM(A24:A34)</f>
        <v>4916</v>
      </c>
      <c r="C65" s="538"/>
      <c r="D65" s="217"/>
      <c r="E65" s="217"/>
      <c r="F65" s="216"/>
    </row>
    <row r="66" spans="1:15" ht="15.75" x14ac:dyDescent="0.25">
      <c r="B66" s="77"/>
      <c r="C66" s="77"/>
      <c r="D66" s="77"/>
      <c r="E66" s="77"/>
      <c r="F66" s="39"/>
    </row>
    <row r="67" spans="1:15" ht="15.75" x14ac:dyDescent="0.25">
      <c r="A67" s="709" t="s">
        <v>98</v>
      </c>
      <c r="B67" s="711"/>
      <c r="C67" s="709"/>
      <c r="D67" s="709" t="str">
        <f>B9</f>
        <v>Studienjahrgang   EAA16/KIA-EAA15</v>
      </c>
      <c r="E67" s="709"/>
      <c r="F67" s="715"/>
      <c r="G67" s="710"/>
      <c r="H67" s="710"/>
      <c r="I67" s="710"/>
      <c r="J67" s="707"/>
      <c r="K67" s="707"/>
      <c r="L67" s="707"/>
      <c r="M67" s="707"/>
      <c r="N67" s="488"/>
      <c r="O67" s="488"/>
    </row>
    <row r="68" spans="1:15" ht="16.5" thickBot="1" x14ac:dyDescent="0.3">
      <c r="A68" s="709"/>
      <c r="B68" s="711"/>
      <c r="C68" s="709"/>
      <c r="D68" s="709"/>
      <c r="E68" s="709"/>
      <c r="F68" s="715"/>
      <c r="G68" s="710"/>
      <c r="H68" s="710"/>
      <c r="I68" s="710"/>
      <c r="J68" s="707"/>
      <c r="K68" s="707"/>
      <c r="L68" s="707"/>
      <c r="M68" s="707"/>
      <c r="N68" s="488"/>
      <c r="O68" s="488"/>
    </row>
    <row r="69" spans="1:15" ht="16.5" thickBot="1" x14ac:dyDescent="0.3">
      <c r="A69" s="726" t="s">
        <v>99</v>
      </c>
      <c r="B69" s="717" t="s">
        <v>97</v>
      </c>
      <c r="C69" s="713" t="s">
        <v>100</v>
      </c>
      <c r="D69" s="720"/>
      <c r="E69" s="720"/>
      <c r="F69" s="720"/>
      <c r="G69" s="720"/>
      <c r="H69" s="720"/>
      <c r="I69" s="721"/>
      <c r="J69" s="707"/>
      <c r="K69" s="707"/>
      <c r="L69" s="707"/>
      <c r="M69" s="707"/>
      <c r="N69" s="488"/>
      <c r="O69" s="488"/>
    </row>
    <row r="70" spans="1:15" ht="16.5" thickBot="1" x14ac:dyDescent="0.3">
      <c r="A70" s="1057" t="s">
        <v>511</v>
      </c>
      <c r="B70" s="1143">
        <v>1</v>
      </c>
      <c r="C70" s="714"/>
      <c r="D70" s="720"/>
      <c r="E70" s="720"/>
      <c r="F70" s="720"/>
      <c r="G70" s="720"/>
      <c r="H70" s="720"/>
      <c r="I70" s="721"/>
      <c r="J70" s="707"/>
      <c r="K70" s="707"/>
      <c r="L70" s="707"/>
      <c r="M70" s="707"/>
      <c r="N70" s="488"/>
      <c r="O70" s="488"/>
    </row>
    <row r="71" spans="1:15" ht="16.5" thickBot="1" x14ac:dyDescent="0.3">
      <c r="A71" s="1057" t="s">
        <v>933</v>
      </c>
      <c r="B71" s="868">
        <v>1</v>
      </c>
      <c r="C71" s="714"/>
      <c r="D71" s="720"/>
      <c r="E71" s="720"/>
      <c r="F71" s="720"/>
      <c r="G71" s="720"/>
      <c r="H71" s="720"/>
      <c r="I71" s="721"/>
      <c r="J71" s="707"/>
      <c r="K71" s="707"/>
      <c r="L71" s="707"/>
      <c r="M71" s="707"/>
      <c r="N71" s="707"/>
      <c r="O71" s="707"/>
    </row>
    <row r="72" spans="1:15" s="873" customFormat="1" ht="16.5" thickBot="1" x14ac:dyDescent="0.3">
      <c r="A72" s="1057" t="s">
        <v>256</v>
      </c>
      <c r="B72" s="868">
        <v>1</v>
      </c>
      <c r="C72" s="838"/>
      <c r="D72" s="888"/>
      <c r="E72" s="888"/>
      <c r="F72" s="888"/>
      <c r="G72" s="888"/>
      <c r="H72" s="888"/>
      <c r="I72" s="841"/>
      <c r="J72" s="779"/>
      <c r="K72" s="779"/>
      <c r="L72" s="779"/>
      <c r="M72" s="779"/>
      <c r="N72" s="779"/>
      <c r="O72" s="779"/>
    </row>
    <row r="73" spans="1:15" ht="16.5" thickBot="1" x14ac:dyDescent="0.3">
      <c r="A73" s="1057" t="s">
        <v>218</v>
      </c>
      <c r="B73" s="722">
        <v>1</v>
      </c>
      <c r="C73" s="714"/>
      <c r="D73" s="720"/>
      <c r="E73" s="720"/>
      <c r="F73" s="720"/>
      <c r="G73" s="720"/>
      <c r="H73" s="720"/>
      <c r="I73" s="721"/>
      <c r="J73" s="707"/>
      <c r="K73" s="707"/>
      <c r="L73" s="707"/>
      <c r="M73" s="707"/>
      <c r="N73" s="707"/>
      <c r="O73" s="707"/>
    </row>
    <row r="74" spans="1:15" ht="16.5" thickBot="1" x14ac:dyDescent="0.3">
      <c r="A74" s="1057" t="s">
        <v>229</v>
      </c>
      <c r="B74" s="722">
        <v>2</v>
      </c>
      <c r="C74" s="714"/>
      <c r="D74" s="720"/>
      <c r="E74" s="720"/>
      <c r="F74" s="720"/>
      <c r="G74" s="720"/>
      <c r="H74" s="720"/>
      <c r="I74" s="721"/>
      <c r="J74" s="707"/>
      <c r="K74" s="707"/>
      <c r="L74" s="707"/>
      <c r="M74" s="707"/>
      <c r="N74" s="707"/>
      <c r="O74" s="707"/>
    </row>
    <row r="75" spans="1:15" ht="16.5" thickBot="1" x14ac:dyDescent="0.3">
      <c r="A75" s="1057" t="s">
        <v>224</v>
      </c>
      <c r="B75" s="722">
        <v>2</v>
      </c>
      <c r="C75" s="714"/>
      <c r="D75" s="720"/>
      <c r="E75" s="720"/>
      <c r="F75" s="720"/>
      <c r="G75" s="720"/>
      <c r="H75" s="720"/>
      <c r="I75" s="721"/>
      <c r="J75" s="707"/>
      <c r="K75" s="707"/>
      <c r="L75" s="707"/>
      <c r="M75" s="707"/>
      <c r="N75" s="707"/>
      <c r="O75" s="707"/>
    </row>
    <row r="76" spans="1:15" ht="16.5" thickBot="1" x14ac:dyDescent="0.3">
      <c r="A76" s="1057" t="s">
        <v>208</v>
      </c>
      <c r="B76" s="722">
        <v>2</v>
      </c>
      <c r="C76" s="716"/>
      <c r="D76" s="719"/>
      <c r="E76" s="719"/>
      <c r="F76" s="719"/>
      <c r="G76" s="719"/>
      <c r="H76" s="719"/>
      <c r="I76" s="718"/>
      <c r="J76" s="707"/>
      <c r="K76" s="707"/>
      <c r="L76" s="707"/>
      <c r="M76" s="707"/>
      <c r="N76" s="707"/>
      <c r="O76" s="707"/>
    </row>
    <row r="77" spans="1:15" ht="16.5" thickBot="1" x14ac:dyDescent="0.3">
      <c r="A77" s="1057" t="s">
        <v>228</v>
      </c>
      <c r="B77" s="722">
        <v>2</v>
      </c>
      <c r="C77" s="716"/>
      <c r="D77" s="719"/>
      <c r="E77" s="719"/>
      <c r="F77" s="719"/>
      <c r="G77" s="719"/>
      <c r="H77" s="719"/>
      <c r="I77" s="718"/>
      <c r="J77" s="707"/>
      <c r="K77" s="707"/>
      <c r="L77" s="707"/>
      <c r="M77" s="707"/>
      <c r="N77" s="707"/>
      <c r="O77" s="707"/>
    </row>
    <row r="78" spans="1:15" ht="16.5" thickBot="1" x14ac:dyDescent="0.3">
      <c r="A78" s="1058" t="s">
        <v>512</v>
      </c>
      <c r="B78" s="728">
        <v>3</v>
      </c>
      <c r="C78" s="716"/>
      <c r="D78" s="719"/>
      <c r="E78" s="719"/>
      <c r="F78" s="719"/>
      <c r="G78" s="719"/>
      <c r="H78" s="719"/>
      <c r="I78" s="718"/>
      <c r="J78" s="707"/>
      <c r="K78" s="707"/>
      <c r="L78" s="707"/>
      <c r="M78" s="707"/>
      <c r="N78" s="707"/>
      <c r="O78" s="707"/>
    </row>
    <row r="79" spans="1:15" ht="16.5" thickBot="1" x14ac:dyDescent="0.3">
      <c r="A79" s="1057" t="s">
        <v>513</v>
      </c>
      <c r="B79" s="722">
        <v>3</v>
      </c>
      <c r="C79" s="716"/>
      <c r="D79" s="719"/>
      <c r="E79" s="719"/>
      <c r="F79" s="719"/>
      <c r="G79" s="719"/>
      <c r="H79" s="719"/>
      <c r="I79" s="718"/>
      <c r="J79" s="707"/>
      <c r="K79" s="707"/>
      <c r="L79" s="707"/>
      <c r="M79" s="707"/>
      <c r="N79" s="707"/>
      <c r="O79" s="707"/>
    </row>
    <row r="80" spans="1:15" ht="16.5" thickBot="1" x14ac:dyDescent="0.3">
      <c r="A80" s="1057" t="s">
        <v>210</v>
      </c>
      <c r="B80" s="722">
        <v>3</v>
      </c>
      <c r="C80" s="716"/>
      <c r="D80" s="719"/>
      <c r="E80" s="719"/>
      <c r="F80" s="719"/>
      <c r="G80" s="719"/>
      <c r="H80" s="719"/>
      <c r="I80" s="718"/>
      <c r="J80" s="707"/>
      <c r="K80" s="707"/>
      <c r="L80" s="707"/>
      <c r="M80" s="707"/>
      <c r="N80" s="707"/>
      <c r="O80" s="707"/>
    </row>
    <row r="81" spans="1:15" ht="16.5" thickBot="1" x14ac:dyDescent="0.3">
      <c r="A81" s="1058" t="s">
        <v>514</v>
      </c>
      <c r="B81" s="728">
        <v>3</v>
      </c>
      <c r="C81" s="716"/>
      <c r="D81" s="719"/>
      <c r="E81" s="719"/>
      <c r="F81" s="719"/>
      <c r="G81" s="719"/>
      <c r="H81" s="719"/>
      <c r="I81" s="718"/>
      <c r="J81" s="707"/>
      <c r="K81" s="707"/>
      <c r="L81" s="707"/>
      <c r="M81" s="707"/>
      <c r="N81" s="707"/>
      <c r="O81" s="707"/>
    </row>
    <row r="82" spans="1:15" ht="15.75" thickBot="1" x14ac:dyDescent="0.25">
      <c r="A82" s="1058" t="s">
        <v>312</v>
      </c>
      <c r="B82" s="728">
        <v>3</v>
      </c>
      <c r="C82" s="716"/>
      <c r="D82" s="719"/>
      <c r="E82" s="719"/>
      <c r="F82" s="719"/>
      <c r="G82" s="719"/>
      <c r="H82" s="719"/>
      <c r="I82" s="718"/>
      <c r="J82" s="708"/>
      <c r="K82" s="708"/>
      <c r="L82" s="708"/>
      <c r="M82" s="708"/>
      <c r="N82" s="708"/>
      <c r="O82" s="708"/>
    </row>
    <row r="83" spans="1:15" ht="16.5" thickBot="1" x14ac:dyDescent="0.3">
      <c r="A83" s="727"/>
      <c r="B83" s="722"/>
      <c r="C83" s="716"/>
      <c r="D83" s="719"/>
      <c r="E83" s="719"/>
      <c r="F83" s="719"/>
      <c r="G83" s="719"/>
      <c r="H83" s="719"/>
      <c r="I83" s="718"/>
      <c r="J83" s="707"/>
      <c r="K83" s="707"/>
      <c r="L83" s="707"/>
      <c r="M83" s="707"/>
      <c r="N83" s="707"/>
      <c r="O83" s="707"/>
    </row>
    <row r="84" spans="1:15" ht="15.75" x14ac:dyDescent="0.25">
      <c r="A84" s="723"/>
      <c r="B84" s="724"/>
      <c r="C84" s="725"/>
      <c r="D84" s="725"/>
      <c r="E84" s="725"/>
      <c r="F84" s="725"/>
      <c r="G84" s="725"/>
      <c r="H84" s="725"/>
      <c r="I84" s="725"/>
      <c r="J84" s="707"/>
      <c r="K84" s="707"/>
      <c r="L84" s="707"/>
      <c r="M84" s="707"/>
      <c r="N84" s="707"/>
      <c r="O84" s="707"/>
    </row>
    <row r="85" spans="1:15" ht="15.75" x14ac:dyDescent="0.25">
      <c r="A85" s="708" t="s">
        <v>101</v>
      </c>
      <c r="B85" s="707"/>
      <c r="C85" s="707"/>
      <c r="D85" s="707"/>
      <c r="E85" s="707"/>
      <c r="F85" s="707"/>
      <c r="G85" s="707"/>
      <c r="H85" s="707"/>
      <c r="I85" s="707"/>
      <c r="J85" s="707"/>
      <c r="K85" s="707"/>
      <c r="L85" s="707"/>
      <c r="M85" s="707"/>
      <c r="N85" s="707"/>
      <c r="O85" s="707"/>
    </row>
    <row r="86" spans="1:15" ht="15.75" x14ac:dyDescent="0.25">
      <c r="A86" s="708" t="s">
        <v>182</v>
      </c>
      <c r="B86" s="707"/>
      <c r="C86" s="707"/>
      <c r="D86" s="707"/>
      <c r="E86" s="707"/>
      <c r="F86" s="707"/>
      <c r="G86" s="707"/>
      <c r="H86" s="707"/>
      <c r="I86" s="707"/>
      <c r="J86" s="707"/>
      <c r="K86" s="707"/>
      <c r="L86" s="707"/>
      <c r="M86" s="707"/>
      <c r="N86" s="707"/>
      <c r="O86" s="707"/>
    </row>
    <row r="87" spans="1:15" x14ac:dyDescent="0.2">
      <c r="A87" s="488"/>
      <c r="C87" s="488"/>
      <c r="D87" s="488"/>
      <c r="E87" s="488"/>
      <c r="F87" s="488"/>
      <c r="G87" s="488"/>
      <c r="H87" s="488"/>
      <c r="I87" s="488"/>
      <c r="J87" s="488"/>
      <c r="K87" s="488"/>
      <c r="L87" s="488"/>
      <c r="M87" s="488"/>
      <c r="N87" s="488"/>
      <c r="O87" s="488"/>
    </row>
    <row r="88" spans="1:15" x14ac:dyDescent="0.2">
      <c r="A88" s="488"/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  <c r="O88" s="488"/>
    </row>
    <row r="89" spans="1:15" ht="15.75" x14ac:dyDescent="0.25">
      <c r="A89" s="712" t="s">
        <v>102</v>
      </c>
      <c r="B89" s="1156">
        <f>Termine!F1</f>
        <v>43344</v>
      </c>
      <c r="C89" s="1158"/>
      <c r="D89" s="1158"/>
      <c r="E89" s="707"/>
      <c r="F89" s="707"/>
      <c r="G89" s="707"/>
      <c r="H89" s="707"/>
      <c r="I89" s="707"/>
      <c r="J89" s="710"/>
      <c r="K89" s="710"/>
      <c r="L89" s="710"/>
      <c r="M89" s="710"/>
      <c r="N89" s="710"/>
      <c r="O89" s="710"/>
    </row>
    <row r="90" spans="1:15" ht="15.75" x14ac:dyDescent="0.25">
      <c r="A90" s="707"/>
      <c r="B90" s="707"/>
      <c r="C90" s="707"/>
      <c r="D90" s="707"/>
      <c r="E90" s="707"/>
      <c r="F90" s="707"/>
      <c r="G90" s="708" t="s">
        <v>21</v>
      </c>
      <c r="H90" s="707"/>
      <c r="I90" s="707"/>
      <c r="J90" s="707"/>
      <c r="K90" s="707"/>
      <c r="L90" s="707"/>
      <c r="M90" s="707"/>
      <c r="N90" s="707"/>
      <c r="O90" s="707"/>
    </row>
    <row r="91" spans="1:15" ht="15.75" x14ac:dyDescent="0.25">
      <c r="A91" s="707"/>
      <c r="B91" s="707"/>
      <c r="C91" s="707"/>
      <c r="D91" s="707"/>
      <c r="E91" s="707"/>
      <c r="F91" s="707"/>
      <c r="G91" s="708" t="s">
        <v>2</v>
      </c>
      <c r="H91" s="707"/>
      <c r="I91" s="707"/>
      <c r="J91" s="707"/>
      <c r="K91" s="707"/>
      <c r="L91" s="707"/>
      <c r="M91" s="707"/>
      <c r="N91" s="707"/>
      <c r="O91" s="707"/>
    </row>
  </sheetData>
  <sortState ref="A70:B82">
    <sortCondition ref="B70:B82"/>
    <sortCondition ref="A70:A82"/>
  </sortState>
  <mergeCells count="3">
    <mergeCell ref="O1:S1"/>
    <mergeCell ref="L30:N30"/>
    <mergeCell ref="B89:D89"/>
  </mergeCells>
  <phoneticPr fontId="0" type="noConversion"/>
  <pageMargins left="0.78740157480314965" right="0.39370078740157483" top="0.98425196850393704" bottom="0.98425196850393704" header="0.51181102362204722" footer="0.51181102362204722"/>
  <pageSetup paperSize="9" scale="4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75"/>
  <sheetViews>
    <sheetView zoomScale="90" zoomScaleNormal="90" workbookViewId="0">
      <selection activeCell="A65" sqref="A65"/>
    </sheetView>
  </sheetViews>
  <sheetFormatPr baseColWidth="10" defaultColWidth="11" defaultRowHeight="15" x14ac:dyDescent="0.2"/>
  <cols>
    <col min="1" max="1" width="22.125" style="488" customWidth="1"/>
    <col min="2" max="2" width="8" style="40" customWidth="1"/>
    <col min="3" max="3" width="8" style="488" customWidth="1"/>
    <col min="4" max="4" width="6.875" style="488" customWidth="1"/>
    <col min="5" max="5" width="7.375" style="488" customWidth="1"/>
    <col min="6" max="6" width="6.25" style="488" customWidth="1"/>
    <col min="7" max="7" width="4.75" style="488" customWidth="1"/>
    <col min="8" max="8" width="5.25" style="488" customWidth="1"/>
    <col min="9" max="9" width="10.5" style="488" customWidth="1"/>
    <col min="10" max="10" width="5.5" style="488" hidden="1" customWidth="1"/>
    <col min="11" max="11" width="2.625" style="488" customWidth="1"/>
    <col min="12" max="13" width="4.625" style="488" customWidth="1"/>
    <col min="14" max="14" width="1.25" style="488" customWidth="1"/>
    <col min="15" max="17" width="4.625" style="488" customWidth="1"/>
    <col min="18" max="18" width="4.5" style="488" customWidth="1"/>
    <col min="19" max="19" width="4.625" style="488" customWidth="1"/>
    <col min="20" max="20" width="8.125" style="488" customWidth="1"/>
    <col min="21" max="26" width="4.625" style="488" customWidth="1"/>
    <col min="27" max="16384" width="11" style="488"/>
  </cols>
  <sheetData>
    <row r="1" spans="1:20" ht="15.75" x14ac:dyDescent="0.25">
      <c r="A1" s="46" t="s">
        <v>23</v>
      </c>
      <c r="B1" s="47"/>
      <c r="M1" s="48" t="s">
        <v>1</v>
      </c>
      <c r="N1" s="99">
        <v>38643</v>
      </c>
      <c r="O1" s="1168">
        <v>43344</v>
      </c>
      <c r="P1" s="1169"/>
      <c r="Q1" s="1169"/>
      <c r="R1" s="1169"/>
      <c r="S1" s="1169"/>
      <c r="T1" s="470"/>
    </row>
    <row r="2" spans="1:20" ht="15.75" x14ac:dyDescent="0.25">
      <c r="A2" s="38" t="s">
        <v>106</v>
      </c>
      <c r="B2" s="47"/>
      <c r="M2" s="48"/>
      <c r="N2" s="99"/>
      <c r="O2" s="188"/>
      <c r="P2" s="499"/>
      <c r="Q2" s="499"/>
      <c r="R2" s="499"/>
      <c r="S2" s="499"/>
      <c r="T2" s="470"/>
    </row>
    <row r="3" spans="1:20" x14ac:dyDescent="0.2">
      <c r="A3" s="488" t="s">
        <v>116</v>
      </c>
      <c r="J3" s="49" t="s">
        <v>0</v>
      </c>
    </row>
    <row r="4" spans="1:20" x14ac:dyDescent="0.2">
      <c r="A4" s="488" t="s">
        <v>2</v>
      </c>
    </row>
    <row r="6" spans="1:20" ht="35.25" x14ac:dyDescent="0.5">
      <c r="A6" s="50" t="s">
        <v>25</v>
      </c>
    </row>
    <row r="7" spans="1:20" s="69" customFormat="1" ht="26.25" x14ac:dyDescent="0.4">
      <c r="A7" s="67"/>
      <c r="B7" s="68"/>
    </row>
    <row r="8" spans="1:20" s="53" customFormat="1" ht="18.75" customHeight="1" x14ac:dyDescent="0.35">
      <c r="A8" s="80" t="str">
        <f>Termine!B9</f>
        <v>Wintersemester 2018/19</v>
      </c>
      <c r="B8" s="52"/>
    </row>
    <row r="9" spans="1:20" s="55" customFormat="1" ht="60" x14ac:dyDescent="0.8">
      <c r="A9" s="38"/>
      <c r="B9" s="509" t="s">
        <v>498</v>
      </c>
      <c r="D9" s="51"/>
    </row>
    <row r="10" spans="1:20" x14ac:dyDescent="0.2">
      <c r="A10" s="61" t="s">
        <v>14</v>
      </c>
      <c r="B10" s="120" t="s">
        <v>547</v>
      </c>
      <c r="C10" s="118"/>
      <c r="D10" s="119"/>
      <c r="E10" s="118"/>
      <c r="F10" s="71"/>
    </row>
    <row r="11" spans="1:20" x14ac:dyDescent="0.2">
      <c r="A11" s="61"/>
      <c r="B11" s="120" t="s">
        <v>544</v>
      </c>
      <c r="C11" s="118"/>
      <c r="D11" s="119"/>
      <c r="E11" s="118"/>
      <c r="F11" s="71"/>
    </row>
    <row r="12" spans="1:20" x14ac:dyDescent="0.2">
      <c r="A12" s="61"/>
      <c r="B12" s="120" t="s">
        <v>551</v>
      </c>
      <c r="C12" s="118"/>
      <c r="D12" s="119"/>
      <c r="E12" s="118"/>
      <c r="F12" s="118"/>
      <c r="G12" s="371"/>
      <c r="H12" s="371"/>
    </row>
    <row r="13" spans="1:20" x14ac:dyDescent="0.2">
      <c r="A13" s="61"/>
      <c r="B13" s="120" t="s">
        <v>552</v>
      </c>
      <c r="C13" s="118"/>
      <c r="D13" s="119"/>
      <c r="E13" s="118"/>
      <c r="F13" s="71"/>
    </row>
    <row r="14" spans="1:20" x14ac:dyDescent="0.2">
      <c r="A14" s="61"/>
      <c r="B14" s="120" t="s">
        <v>553</v>
      </c>
      <c r="C14" s="118"/>
      <c r="D14" s="119"/>
      <c r="E14" s="118"/>
      <c r="F14" s="71"/>
    </row>
    <row r="15" spans="1:20" x14ac:dyDescent="0.2">
      <c r="A15" s="61"/>
      <c r="B15" s="120" t="s">
        <v>549</v>
      </c>
      <c r="C15" s="118"/>
      <c r="D15" s="119"/>
      <c r="E15" s="118"/>
      <c r="F15" s="71"/>
    </row>
    <row r="16" spans="1:20" x14ac:dyDescent="0.2">
      <c r="A16" s="61"/>
      <c r="B16" s="120" t="s">
        <v>554</v>
      </c>
      <c r="C16" s="118"/>
      <c r="D16" s="119"/>
      <c r="E16" s="118"/>
      <c r="F16" s="71"/>
    </row>
    <row r="17" spans="1:40" x14ac:dyDescent="0.2">
      <c r="A17" s="61"/>
      <c r="B17" s="120"/>
      <c r="C17" s="118"/>
      <c r="D17" s="119"/>
      <c r="E17" s="118"/>
      <c r="F17" s="71"/>
      <c r="G17" s="71"/>
      <c r="H17" s="71"/>
      <c r="I17" s="71"/>
    </row>
    <row r="18" spans="1:40" ht="15.75" x14ac:dyDescent="0.25">
      <c r="A18" s="70" t="s">
        <v>15</v>
      </c>
      <c r="B18" s="71"/>
    </row>
    <row r="19" spans="1:40" ht="15.75" x14ac:dyDescent="0.25">
      <c r="A19" s="70"/>
      <c r="B19" s="71"/>
    </row>
    <row r="20" spans="1:40" s="370" customFormat="1" ht="15.75" x14ac:dyDescent="0.25">
      <c r="A20" s="85" t="s">
        <v>27</v>
      </c>
      <c r="B20" s="44" t="s">
        <v>17</v>
      </c>
      <c r="C20" s="45"/>
      <c r="D20" s="45"/>
      <c r="E20" s="45"/>
      <c r="F20" s="45"/>
      <c r="G20" s="45"/>
      <c r="H20" s="45"/>
      <c r="I20" s="45"/>
      <c r="J20" s="44" t="s">
        <v>26</v>
      </c>
      <c r="K20" s="45"/>
      <c r="L20" s="44" t="s">
        <v>49</v>
      </c>
      <c r="M20" s="45"/>
      <c r="N20" s="43"/>
      <c r="O20" s="45" t="s">
        <v>48</v>
      </c>
      <c r="P20" s="45"/>
      <c r="Q20" s="45"/>
      <c r="R20" s="45"/>
      <c r="S20" s="45"/>
      <c r="T20" s="43"/>
    </row>
    <row r="21" spans="1:40" s="371" customFormat="1" x14ac:dyDescent="0.2">
      <c r="A21" s="925">
        <v>471</v>
      </c>
      <c r="B21" s="920" t="s">
        <v>83</v>
      </c>
      <c r="C21" s="376"/>
      <c r="D21" s="376"/>
      <c r="E21" s="376"/>
      <c r="F21" s="376"/>
      <c r="G21" s="376"/>
      <c r="H21" s="376"/>
      <c r="I21" s="376"/>
      <c r="J21" s="920" t="s">
        <v>43</v>
      </c>
      <c r="K21" s="376"/>
      <c r="L21" s="978" t="s">
        <v>254</v>
      </c>
      <c r="M21" s="376"/>
      <c r="N21" s="921"/>
      <c r="O21" s="376" t="s">
        <v>35</v>
      </c>
      <c r="P21" s="376"/>
      <c r="Q21" s="376"/>
      <c r="R21" s="376"/>
      <c r="S21" s="376"/>
      <c r="T21" s="979"/>
    </row>
    <row r="22" spans="1:40" s="371" customFormat="1" x14ac:dyDescent="0.2">
      <c r="A22" s="980">
        <v>472</v>
      </c>
      <c r="B22" s="981" t="s">
        <v>84</v>
      </c>
      <c r="C22" s="982"/>
      <c r="D22" s="982"/>
      <c r="E22" s="982"/>
      <c r="F22" s="982"/>
      <c r="G22" s="982"/>
      <c r="H22" s="982"/>
      <c r="I22" s="982"/>
      <c r="J22" s="981" t="s">
        <v>43</v>
      </c>
      <c r="K22" s="982"/>
      <c r="L22" s="978" t="s">
        <v>254</v>
      </c>
      <c r="M22" s="982"/>
      <c r="N22" s="979"/>
      <c r="O22" s="376" t="s">
        <v>35</v>
      </c>
      <c r="P22" s="982"/>
      <c r="Q22" s="982"/>
      <c r="R22" s="982"/>
      <c r="S22" s="982"/>
      <c r="T22" s="979"/>
    </row>
    <row r="23" spans="1:40" s="371" customFormat="1" x14ac:dyDescent="0.2">
      <c r="A23" s="980">
        <v>473</v>
      </c>
      <c r="B23" s="981" t="s">
        <v>33</v>
      </c>
      <c r="C23" s="982"/>
      <c r="D23" s="982"/>
      <c r="E23" s="982"/>
      <c r="F23" s="982"/>
      <c r="G23" s="982"/>
      <c r="H23" s="982"/>
      <c r="I23" s="982"/>
      <c r="J23" s="981" t="s">
        <v>43</v>
      </c>
      <c r="K23" s="982"/>
      <c r="L23" s="978" t="s">
        <v>254</v>
      </c>
      <c r="M23" s="982"/>
      <c r="N23" s="979"/>
      <c r="O23" s="376" t="s">
        <v>35</v>
      </c>
      <c r="P23" s="982"/>
      <c r="Q23" s="982"/>
      <c r="R23" s="982"/>
      <c r="S23" s="982"/>
      <c r="T23" s="979"/>
    </row>
    <row r="24" spans="1:40" s="371" customFormat="1" x14ac:dyDescent="0.2">
      <c r="A24" s="925">
        <v>482</v>
      </c>
      <c r="B24" s="920" t="s">
        <v>85</v>
      </c>
      <c r="C24" s="376"/>
      <c r="D24" s="376"/>
      <c r="E24" s="376"/>
      <c r="F24" s="376"/>
      <c r="G24" s="376"/>
      <c r="H24" s="376"/>
      <c r="I24" s="376"/>
      <c r="J24" s="920" t="s">
        <v>43</v>
      </c>
      <c r="K24" s="376"/>
      <c r="L24" s="978" t="s">
        <v>254</v>
      </c>
      <c r="M24" s="376"/>
      <c r="N24" s="921"/>
      <c r="O24" s="376" t="s">
        <v>35</v>
      </c>
      <c r="P24" s="376"/>
      <c r="Q24" s="376"/>
      <c r="R24" s="376"/>
      <c r="S24" s="376"/>
      <c r="T24" s="921"/>
    </row>
    <row r="25" spans="1:40" x14ac:dyDescent="0.2">
      <c r="A25" s="997">
        <v>431</v>
      </c>
      <c r="B25" s="239" t="s">
        <v>120</v>
      </c>
      <c r="C25" s="314"/>
      <c r="D25" s="314"/>
      <c r="E25" s="314"/>
      <c r="F25" s="314"/>
      <c r="G25" s="314"/>
      <c r="H25" s="314"/>
      <c r="I25" s="314"/>
      <c r="J25" s="314"/>
      <c r="K25" s="314"/>
      <c r="L25" s="313" t="s">
        <v>205</v>
      </c>
      <c r="M25" s="998"/>
      <c r="N25" s="998"/>
      <c r="O25" s="239" t="s">
        <v>51</v>
      </c>
      <c r="P25" s="314"/>
      <c r="Q25" s="314"/>
      <c r="R25" s="921"/>
      <c r="S25" s="922"/>
      <c r="T25" s="921"/>
      <c r="U25" s="373"/>
      <c r="W25" s="373"/>
      <c r="X25" s="373"/>
      <c r="Y25" s="373"/>
      <c r="Z25" s="122"/>
      <c r="AA25" s="373"/>
      <c r="AB25" s="373"/>
    </row>
    <row r="26" spans="1:40" x14ac:dyDescent="0.2">
      <c r="A26" s="997">
        <v>432</v>
      </c>
      <c r="B26" s="239" t="s">
        <v>119</v>
      </c>
      <c r="C26" s="314"/>
      <c r="D26" s="314"/>
      <c r="E26" s="314"/>
      <c r="F26" s="314"/>
      <c r="G26" s="314"/>
      <c r="H26" s="314"/>
      <c r="I26" s="314"/>
      <c r="J26" s="314"/>
      <c r="K26" s="314"/>
      <c r="L26" s="992" t="s">
        <v>205</v>
      </c>
      <c r="M26" s="998"/>
      <c r="N26" s="998"/>
      <c r="O26" s="239" t="s">
        <v>51</v>
      </c>
      <c r="P26" s="314"/>
      <c r="Q26" s="314"/>
      <c r="R26" s="921"/>
      <c r="S26" s="922"/>
      <c r="T26" s="921"/>
      <c r="U26" s="373"/>
      <c r="W26" s="373"/>
      <c r="X26" s="373"/>
      <c r="Y26" s="373"/>
      <c r="Z26" s="122"/>
      <c r="AA26" s="373"/>
      <c r="AB26" s="373"/>
    </row>
    <row r="27" spans="1:40" x14ac:dyDescent="0.2">
      <c r="A27" s="997">
        <v>433</v>
      </c>
      <c r="B27" s="239" t="s">
        <v>118</v>
      </c>
      <c r="C27" s="314"/>
      <c r="D27" s="314"/>
      <c r="E27" s="314"/>
      <c r="F27" s="314"/>
      <c r="G27" s="314"/>
      <c r="H27" s="314"/>
      <c r="I27" s="314"/>
      <c r="J27" s="314"/>
      <c r="K27" s="314"/>
      <c r="L27" s="992" t="s">
        <v>205</v>
      </c>
      <c r="M27" s="998"/>
      <c r="N27" s="998"/>
      <c r="O27" s="239" t="s">
        <v>51</v>
      </c>
      <c r="P27" s="314"/>
      <c r="Q27" s="314"/>
      <c r="R27" s="921"/>
      <c r="S27" s="922"/>
      <c r="T27" s="921"/>
      <c r="U27" s="373"/>
      <c r="W27" s="373"/>
      <c r="X27" s="373"/>
      <c r="Y27" s="373"/>
      <c r="Z27" s="122"/>
      <c r="AA27" s="373"/>
    </row>
    <row r="28" spans="1:40" x14ac:dyDescent="0.2">
      <c r="A28" s="997">
        <v>434</v>
      </c>
      <c r="B28" s="239" t="s">
        <v>117</v>
      </c>
      <c r="C28" s="314"/>
      <c r="D28" s="314"/>
      <c r="E28" s="314"/>
      <c r="F28" s="314"/>
      <c r="G28" s="314"/>
      <c r="H28" s="314"/>
      <c r="I28" s="314"/>
      <c r="J28" s="314"/>
      <c r="K28" s="314"/>
      <c r="L28" s="992" t="s">
        <v>205</v>
      </c>
      <c r="M28" s="998"/>
      <c r="N28" s="998"/>
      <c r="O28" s="239" t="s">
        <v>51</v>
      </c>
      <c r="P28" s="314"/>
      <c r="Q28" s="314"/>
      <c r="R28" s="921"/>
      <c r="S28" s="922"/>
      <c r="T28" s="921"/>
      <c r="W28" s="373"/>
      <c r="AB28" s="122"/>
      <c r="AC28" s="122"/>
      <c r="AD28" s="122"/>
      <c r="AE28" s="122"/>
      <c r="AF28" s="124"/>
      <c r="AG28" s="124"/>
      <c r="AH28" s="124"/>
      <c r="AI28" s="122"/>
      <c r="AJ28" s="122"/>
      <c r="AK28" s="122"/>
      <c r="AL28" s="373"/>
      <c r="AM28" s="371"/>
      <c r="AN28" s="371"/>
    </row>
    <row r="29" spans="1:40" ht="15.75" x14ac:dyDescent="0.25">
      <c r="A29" s="74"/>
      <c r="B29" s="71"/>
      <c r="D29" s="470"/>
      <c r="E29" s="470"/>
    </row>
    <row r="30" spans="1:40" ht="30" x14ac:dyDescent="0.25">
      <c r="A30" s="506" t="s">
        <v>44</v>
      </c>
      <c r="B30" s="504">
        <v>1</v>
      </c>
      <c r="C30" s="505">
        <v>2</v>
      </c>
      <c r="D30" s="882">
        <v>3</v>
      </c>
      <c r="E30" s="78"/>
      <c r="F30" s="470"/>
      <c r="G30" s="78"/>
      <c r="H30" s="78"/>
      <c r="I30" s="78"/>
      <c r="J30" s="78"/>
      <c r="K30" s="78"/>
      <c r="T30" s="488" t="s">
        <v>0</v>
      </c>
    </row>
    <row r="31" spans="1:40" ht="18" x14ac:dyDescent="0.25">
      <c r="A31" s="473" t="s">
        <v>141</v>
      </c>
      <c r="B31" s="326"/>
      <c r="C31" s="327"/>
      <c r="D31" s="890"/>
      <c r="E31" s="78"/>
      <c r="F31" s="78"/>
      <c r="G31" s="78"/>
      <c r="H31" s="78"/>
      <c r="I31" s="78"/>
      <c r="J31" s="78"/>
      <c r="K31" s="78"/>
    </row>
    <row r="32" spans="1:40" ht="18" x14ac:dyDescent="0.25">
      <c r="A32" s="352"/>
      <c r="B32" s="328"/>
      <c r="C32" s="328"/>
      <c r="D32" s="891"/>
      <c r="E32" s="268"/>
      <c r="F32" s="78"/>
      <c r="G32" s="78"/>
      <c r="H32" s="78"/>
      <c r="I32" s="78"/>
      <c r="J32" s="78"/>
      <c r="K32" s="78"/>
      <c r="M32" s="268" t="s">
        <v>153</v>
      </c>
    </row>
    <row r="33" spans="1:22" ht="18" x14ac:dyDescent="0.25">
      <c r="A33" s="352" t="s">
        <v>743</v>
      </c>
      <c r="B33" s="328">
        <v>471</v>
      </c>
      <c r="C33" s="328"/>
      <c r="D33" s="891"/>
      <c r="E33" s="268"/>
      <c r="F33" s="78"/>
      <c r="G33" s="78"/>
      <c r="H33" s="78"/>
      <c r="I33" s="78"/>
      <c r="J33" s="78"/>
      <c r="K33" s="78"/>
      <c r="M33" s="268" t="s">
        <v>154</v>
      </c>
    </row>
    <row r="34" spans="1:22" ht="18" x14ac:dyDescent="0.25">
      <c r="A34" s="526" t="s">
        <v>745</v>
      </c>
      <c r="B34" s="329"/>
      <c r="C34" s="329">
        <v>471</v>
      </c>
      <c r="D34" s="892">
        <v>471</v>
      </c>
      <c r="E34" s="268"/>
      <c r="F34" s="78"/>
      <c r="G34" s="78"/>
      <c r="H34" s="78"/>
      <c r="I34" s="78"/>
      <c r="J34" s="78"/>
      <c r="K34" s="78"/>
      <c r="M34" s="268" t="s">
        <v>163</v>
      </c>
    </row>
    <row r="35" spans="1:22" ht="18" x14ac:dyDescent="0.25">
      <c r="A35" s="524" t="s">
        <v>722</v>
      </c>
      <c r="B35" s="328">
        <v>472</v>
      </c>
      <c r="C35" s="527"/>
      <c r="D35" s="902"/>
      <c r="E35" s="268"/>
      <c r="F35" s="78"/>
      <c r="G35" s="78"/>
      <c r="H35" s="78"/>
      <c r="I35" s="78"/>
      <c r="J35" s="78"/>
      <c r="K35" s="78"/>
      <c r="M35" s="268" t="s">
        <v>180</v>
      </c>
    </row>
    <row r="36" spans="1:22" ht="18" x14ac:dyDescent="0.25">
      <c r="A36" s="525" t="s">
        <v>749</v>
      </c>
      <c r="B36" s="466"/>
      <c r="C36" s="523">
        <v>472</v>
      </c>
      <c r="D36" s="901">
        <v>472</v>
      </c>
      <c r="E36" s="268"/>
      <c r="F36" s="78"/>
      <c r="G36" s="78"/>
      <c r="H36" s="78"/>
      <c r="I36" s="78"/>
      <c r="J36" s="78"/>
      <c r="K36" s="78"/>
      <c r="M36" s="268" t="s">
        <v>181</v>
      </c>
    </row>
    <row r="37" spans="1:22" ht="18" x14ac:dyDescent="0.25">
      <c r="A37" s="514" t="s">
        <v>712</v>
      </c>
      <c r="B37" s="892">
        <v>473</v>
      </c>
      <c r="C37" s="523"/>
      <c r="D37" s="901"/>
      <c r="E37" s="268"/>
      <c r="F37" s="78"/>
      <c r="G37" s="78"/>
      <c r="H37" s="78"/>
      <c r="I37" s="78"/>
      <c r="J37" s="78"/>
      <c r="K37" s="78"/>
    </row>
    <row r="38" spans="1:22" s="873" customFormat="1" ht="18" x14ac:dyDescent="0.25">
      <c r="A38" s="514" t="s">
        <v>758</v>
      </c>
      <c r="B38" s="892">
        <v>431</v>
      </c>
      <c r="C38" s="901">
        <v>431</v>
      </c>
      <c r="D38" s="901">
        <v>431</v>
      </c>
      <c r="E38" s="884"/>
      <c r="F38" s="78"/>
      <c r="G38" s="78"/>
      <c r="H38" s="78"/>
      <c r="I38" s="78"/>
      <c r="J38" s="78"/>
      <c r="K38" s="78"/>
    </row>
    <row r="39" spans="1:22" ht="18" x14ac:dyDescent="0.25">
      <c r="A39" s="526" t="s">
        <v>753</v>
      </c>
      <c r="B39" s="466"/>
      <c r="C39" s="523">
        <v>473</v>
      </c>
      <c r="D39" s="901">
        <v>473</v>
      </c>
      <c r="M39" s="371"/>
      <c r="N39" s="371"/>
      <c r="O39" s="371"/>
      <c r="P39" s="371"/>
      <c r="Q39" s="371"/>
      <c r="R39" s="371"/>
      <c r="S39" s="371"/>
      <c r="T39" s="371"/>
      <c r="U39" s="371"/>
      <c r="V39" s="371"/>
    </row>
    <row r="40" spans="1:22" s="873" customFormat="1" ht="18" x14ac:dyDescent="0.25">
      <c r="A40" s="526" t="s">
        <v>759</v>
      </c>
      <c r="B40" s="466">
        <v>432</v>
      </c>
      <c r="C40" s="901">
        <v>432</v>
      </c>
      <c r="D40" s="901">
        <v>432</v>
      </c>
      <c r="M40" s="371"/>
      <c r="N40" s="371"/>
      <c r="O40" s="371"/>
      <c r="P40" s="371"/>
      <c r="Q40" s="371"/>
      <c r="R40" s="371"/>
      <c r="S40" s="371"/>
      <c r="T40" s="371"/>
      <c r="U40" s="371"/>
      <c r="V40" s="371"/>
    </row>
    <row r="41" spans="1:22" s="873" customFormat="1" ht="18" x14ac:dyDescent="0.25">
      <c r="A41" s="526" t="s">
        <v>680</v>
      </c>
      <c r="B41" s="466">
        <v>433</v>
      </c>
      <c r="C41" s="901">
        <v>433</v>
      </c>
      <c r="D41" s="901">
        <v>433</v>
      </c>
      <c r="M41" s="371"/>
      <c r="N41" s="371"/>
      <c r="O41" s="371"/>
      <c r="P41" s="371"/>
      <c r="Q41" s="371"/>
      <c r="R41" s="371"/>
      <c r="S41" s="371"/>
      <c r="T41" s="371"/>
      <c r="U41" s="371"/>
      <c r="V41" s="371"/>
    </row>
    <row r="42" spans="1:22" ht="18" x14ac:dyDescent="0.25">
      <c r="A42" s="514" t="s">
        <v>755</v>
      </c>
      <c r="B42" s="466">
        <v>482</v>
      </c>
      <c r="C42" s="523"/>
      <c r="D42" s="901"/>
      <c r="M42" s="371"/>
      <c r="N42" s="371"/>
      <c r="O42" s="371"/>
      <c r="P42" s="371"/>
      <c r="Q42" s="371"/>
      <c r="R42" s="371"/>
      <c r="S42" s="371"/>
      <c r="T42" s="371"/>
      <c r="U42" s="371"/>
      <c r="V42" s="371"/>
    </row>
    <row r="43" spans="1:22" ht="18" x14ac:dyDescent="0.25">
      <c r="A43" s="526" t="s">
        <v>757</v>
      </c>
      <c r="B43" s="466"/>
      <c r="C43" s="523">
        <v>482</v>
      </c>
      <c r="D43" s="901">
        <v>482</v>
      </c>
      <c r="M43" s="371"/>
      <c r="N43" s="371"/>
      <c r="O43" s="371"/>
      <c r="P43" s="371"/>
      <c r="Q43" s="371"/>
      <c r="R43" s="371"/>
      <c r="S43" s="371"/>
      <c r="T43" s="371"/>
      <c r="U43" s="371"/>
      <c r="V43" s="371"/>
    </row>
    <row r="44" spans="1:22" s="873" customFormat="1" ht="18" x14ac:dyDescent="0.25">
      <c r="A44" s="526" t="s">
        <v>763</v>
      </c>
      <c r="B44" s="466">
        <v>434</v>
      </c>
      <c r="C44" s="466">
        <v>434</v>
      </c>
      <c r="D44" s="466">
        <v>434</v>
      </c>
    </row>
    <row r="45" spans="1:22" s="873" customFormat="1" ht="18" x14ac:dyDescent="0.25">
      <c r="A45" s="526"/>
      <c r="B45" s="466"/>
      <c r="C45" s="466"/>
      <c r="D45" s="466"/>
    </row>
    <row r="46" spans="1:22" ht="15.75" x14ac:dyDescent="0.25">
      <c r="A46" s="75"/>
      <c r="B46" s="66"/>
      <c r="C46" s="489"/>
      <c r="D46" s="66"/>
      <c r="E46" s="489"/>
      <c r="F46" s="65"/>
      <c r="H46" s="65"/>
      <c r="I46" s="65"/>
    </row>
    <row r="47" spans="1:22" x14ac:dyDescent="0.2">
      <c r="A47" s="65" t="s">
        <v>131</v>
      </c>
      <c r="B47" s="66"/>
      <c r="C47" s="489"/>
      <c r="D47" s="66"/>
      <c r="E47" s="489"/>
      <c r="F47" s="65"/>
      <c r="H47" s="65"/>
      <c r="I47" s="65"/>
    </row>
    <row r="48" spans="1:22" x14ac:dyDescent="0.2">
      <c r="A48" s="488" t="s">
        <v>21</v>
      </c>
    </row>
    <row r="49" spans="1:9" x14ac:dyDescent="0.2">
      <c r="A49" s="488" t="s">
        <v>2</v>
      </c>
      <c r="B49" s="215"/>
      <c r="C49" s="216"/>
      <c r="D49" s="216"/>
      <c r="E49" s="216"/>
      <c r="G49" s="65"/>
      <c r="H49" s="77"/>
    </row>
    <row r="50" spans="1:9" x14ac:dyDescent="0.2">
      <c r="A50" s="216"/>
      <c r="B50" s="490">
        <f>SUM(B32:B44)</f>
        <v>3628</v>
      </c>
      <c r="C50" s="490">
        <f t="shared" ref="C50:D50" si="0">SUM(C32:C44)</f>
        <v>3628</v>
      </c>
      <c r="D50" s="490">
        <f t="shared" si="0"/>
        <v>3628</v>
      </c>
      <c r="E50" s="490"/>
      <c r="F50" s="490"/>
    </row>
    <row r="51" spans="1:9" x14ac:dyDescent="0.2">
      <c r="A51" s="216"/>
      <c r="B51" s="217">
        <f>SUM(A21:A28)</f>
        <v>3628</v>
      </c>
      <c r="C51" s="217"/>
      <c r="D51" s="217"/>
      <c r="E51" s="217"/>
      <c r="F51" s="216"/>
    </row>
    <row r="52" spans="1:9" ht="15.75" x14ac:dyDescent="0.25">
      <c r="B52" s="77"/>
      <c r="C52" s="77"/>
      <c r="D52" s="77"/>
      <c r="E52" s="77"/>
      <c r="F52" s="370"/>
    </row>
    <row r="53" spans="1:9" ht="15.75" x14ac:dyDescent="0.25">
      <c r="A53" s="732" t="s">
        <v>98</v>
      </c>
      <c r="B53" s="734"/>
      <c r="C53" s="732"/>
      <c r="D53" s="732" t="str">
        <f>B9</f>
        <v>Studienjahrgang   EAM16/K-EAM15</v>
      </c>
      <c r="E53" s="732"/>
      <c r="F53" s="740"/>
      <c r="G53" s="733"/>
      <c r="H53" s="733"/>
      <c r="I53" s="733"/>
    </row>
    <row r="54" spans="1:9" ht="16.5" thickBot="1" x14ac:dyDescent="0.3">
      <c r="A54" s="732"/>
      <c r="B54" s="734"/>
      <c r="C54" s="732"/>
      <c r="D54" s="732"/>
      <c r="E54" s="732"/>
      <c r="F54" s="740"/>
      <c r="G54" s="733"/>
      <c r="H54" s="733"/>
      <c r="I54" s="733"/>
    </row>
    <row r="55" spans="1:9" ht="16.5" thickBot="1" x14ac:dyDescent="0.3">
      <c r="A55" s="750" t="s">
        <v>99</v>
      </c>
      <c r="B55" s="742" t="s">
        <v>97</v>
      </c>
      <c r="C55" s="736" t="s">
        <v>100</v>
      </c>
      <c r="D55" s="748"/>
      <c r="E55" s="748"/>
      <c r="F55" s="748"/>
      <c r="G55" s="748"/>
      <c r="H55" s="748"/>
      <c r="I55" s="749"/>
    </row>
    <row r="56" spans="1:9" ht="16.5" thickBot="1" x14ac:dyDescent="0.3">
      <c r="A56" s="754" t="s">
        <v>225</v>
      </c>
      <c r="B56" s="751">
        <v>1</v>
      </c>
      <c r="C56" s="739"/>
      <c r="D56" s="748"/>
      <c r="E56" s="748"/>
      <c r="F56" s="748"/>
      <c r="G56" s="748"/>
      <c r="H56" s="748"/>
      <c r="I56" s="749"/>
    </row>
    <row r="57" spans="1:9" ht="15.75" thickBot="1" x14ac:dyDescent="0.25">
      <c r="A57" s="754" t="s">
        <v>213</v>
      </c>
      <c r="B57" s="751">
        <v>1</v>
      </c>
      <c r="C57" s="741"/>
      <c r="D57" s="746"/>
      <c r="E57" s="746"/>
      <c r="F57" s="746"/>
      <c r="G57" s="746"/>
      <c r="H57" s="746"/>
      <c r="I57" s="745"/>
    </row>
    <row r="58" spans="1:9" ht="15.75" thickBot="1" x14ac:dyDescent="0.25">
      <c r="A58" s="754" t="s">
        <v>211</v>
      </c>
      <c r="B58" s="751">
        <v>1</v>
      </c>
      <c r="C58" s="741"/>
      <c r="D58" s="746"/>
      <c r="E58" s="746"/>
      <c r="F58" s="746"/>
      <c r="G58" s="746"/>
      <c r="H58" s="746"/>
      <c r="I58" s="745"/>
    </row>
    <row r="59" spans="1:9" ht="15.75" thickBot="1" x14ac:dyDescent="0.25">
      <c r="A59" s="754" t="s">
        <v>212</v>
      </c>
      <c r="B59" s="751">
        <v>2</v>
      </c>
      <c r="C59" s="741"/>
      <c r="D59" s="746"/>
      <c r="E59" s="746"/>
      <c r="F59" s="746"/>
      <c r="G59" s="746"/>
      <c r="H59" s="746"/>
      <c r="I59" s="745"/>
    </row>
    <row r="60" spans="1:9" ht="15.75" thickBot="1" x14ac:dyDescent="0.25">
      <c r="A60" s="754" t="s">
        <v>209</v>
      </c>
      <c r="B60" s="751">
        <v>2</v>
      </c>
      <c r="C60" s="741"/>
      <c r="D60" s="746"/>
      <c r="E60" s="746"/>
      <c r="F60" s="746"/>
      <c r="G60" s="746"/>
      <c r="H60" s="746"/>
      <c r="I60" s="745"/>
    </row>
    <row r="61" spans="1:9" ht="15.75" thickBot="1" x14ac:dyDescent="0.25">
      <c r="A61" s="754" t="s">
        <v>285</v>
      </c>
      <c r="B61" s="751">
        <v>2</v>
      </c>
      <c r="C61" s="741"/>
      <c r="D61" s="746"/>
      <c r="E61" s="746"/>
      <c r="F61" s="746"/>
      <c r="G61" s="746"/>
      <c r="H61" s="746"/>
      <c r="I61" s="745"/>
    </row>
    <row r="62" spans="1:9" ht="16.5" thickBot="1" x14ac:dyDescent="0.3">
      <c r="A62" s="755" t="s">
        <v>313</v>
      </c>
      <c r="B62" s="751">
        <v>3</v>
      </c>
      <c r="C62" s="743"/>
      <c r="D62" s="737"/>
      <c r="E62" s="737"/>
      <c r="F62" s="737"/>
      <c r="G62" s="737"/>
      <c r="H62" s="737"/>
      <c r="I62" s="738"/>
    </row>
    <row r="63" spans="1:9" ht="16.5" thickBot="1" x14ac:dyDescent="0.3">
      <c r="A63" s="755" t="s">
        <v>314</v>
      </c>
      <c r="B63" s="751">
        <v>3</v>
      </c>
      <c r="C63" s="743"/>
      <c r="D63" s="737"/>
      <c r="E63" s="737"/>
      <c r="F63" s="737"/>
      <c r="G63" s="737"/>
      <c r="H63" s="737"/>
      <c r="I63" s="738"/>
    </row>
    <row r="64" spans="1:9" ht="16.5" thickBot="1" x14ac:dyDescent="0.3">
      <c r="A64" s="755" t="s">
        <v>963</v>
      </c>
      <c r="B64" s="751">
        <v>3</v>
      </c>
      <c r="C64" s="743"/>
      <c r="D64" s="737"/>
      <c r="E64" s="737"/>
      <c r="F64" s="737"/>
      <c r="G64" s="737"/>
      <c r="H64" s="737"/>
      <c r="I64" s="738"/>
    </row>
    <row r="65" spans="1:9" ht="15.75" thickBot="1" x14ac:dyDescent="0.25">
      <c r="A65" s="755"/>
      <c r="B65" s="751"/>
      <c r="C65" s="744"/>
      <c r="D65" s="737"/>
      <c r="E65" s="737"/>
      <c r="F65" s="737"/>
      <c r="G65" s="737"/>
      <c r="H65" s="737"/>
      <c r="I65" s="738"/>
    </row>
    <row r="66" spans="1:9" ht="15.75" thickBot="1" x14ac:dyDescent="0.25">
      <c r="A66" s="755"/>
      <c r="B66" s="751"/>
      <c r="C66" s="744"/>
      <c r="D66" s="737"/>
      <c r="E66" s="737"/>
      <c r="F66" s="737"/>
      <c r="G66" s="737"/>
      <c r="H66" s="737"/>
      <c r="I66" s="738"/>
    </row>
    <row r="67" spans="1:9" ht="15.75" thickBot="1" x14ac:dyDescent="0.25">
      <c r="A67" s="754"/>
      <c r="B67" s="751"/>
      <c r="C67" s="744"/>
      <c r="D67" s="737"/>
      <c r="E67" s="737"/>
      <c r="F67" s="737"/>
      <c r="G67" s="737"/>
      <c r="H67" s="737"/>
      <c r="I67" s="738"/>
    </row>
    <row r="68" spans="1:9" x14ac:dyDescent="0.2">
      <c r="A68" s="752"/>
      <c r="B68" s="753"/>
      <c r="C68" s="747"/>
      <c r="D68" s="747"/>
      <c r="E68" s="747"/>
      <c r="F68" s="747"/>
      <c r="G68" s="747"/>
      <c r="H68" s="747"/>
      <c r="I68" s="747"/>
    </row>
    <row r="69" spans="1:9" ht="15.75" x14ac:dyDescent="0.25">
      <c r="A69" s="731" t="s">
        <v>101</v>
      </c>
      <c r="B69" s="729"/>
      <c r="C69" s="729"/>
      <c r="D69" s="729"/>
      <c r="E69" s="729"/>
      <c r="F69" s="729"/>
      <c r="G69" s="729"/>
      <c r="H69" s="729"/>
      <c r="I69" s="729"/>
    </row>
    <row r="70" spans="1:9" ht="15.75" x14ac:dyDescent="0.25">
      <c r="A70" s="731" t="s">
        <v>182</v>
      </c>
      <c r="B70" s="729"/>
      <c r="C70" s="729"/>
      <c r="D70" s="729"/>
      <c r="E70" s="729"/>
      <c r="F70" s="729"/>
      <c r="G70" s="729"/>
      <c r="H70" s="729"/>
      <c r="I70" s="729"/>
    </row>
    <row r="73" spans="1:9" ht="15.75" x14ac:dyDescent="0.25">
      <c r="A73" s="735" t="s">
        <v>102</v>
      </c>
      <c r="B73" s="1156">
        <f>Termine!F1</f>
        <v>43344</v>
      </c>
      <c r="C73" s="1158"/>
      <c r="D73" s="730"/>
      <c r="E73" s="729"/>
      <c r="F73" s="729"/>
      <c r="G73" s="729"/>
      <c r="H73" s="729"/>
      <c r="I73" s="729"/>
    </row>
    <row r="74" spans="1:9" ht="15.75" x14ac:dyDescent="0.25">
      <c r="A74" s="729"/>
      <c r="B74" s="729"/>
      <c r="C74" s="729"/>
      <c r="D74" s="729"/>
      <c r="E74" s="729"/>
      <c r="F74" s="729"/>
      <c r="G74" s="731" t="s">
        <v>21</v>
      </c>
      <c r="H74" s="729"/>
      <c r="I74" s="729"/>
    </row>
    <row r="75" spans="1:9" ht="15.75" x14ac:dyDescent="0.25">
      <c r="A75" s="729"/>
      <c r="B75" s="729"/>
      <c r="C75" s="729"/>
      <c r="D75" s="729"/>
      <c r="E75" s="729"/>
      <c r="F75" s="729"/>
      <c r="G75" s="731" t="s">
        <v>2</v>
      </c>
      <c r="H75" s="729"/>
      <c r="I75" s="729"/>
    </row>
  </sheetData>
  <sortState ref="A52:B60">
    <sortCondition ref="B52:B60"/>
    <sortCondition ref="A52:A60"/>
  </sortState>
  <mergeCells count="2">
    <mergeCell ref="O1:S1"/>
    <mergeCell ref="B73:C73"/>
  </mergeCells>
  <pageMargins left="0.78740157480314965" right="0.39370078740157483" top="0.98425196850393704" bottom="0.98425196850393704" header="0.51181102362204722" footer="0.51181102362204722"/>
  <pageSetup paperSize="9" scale="4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AB118"/>
  <sheetViews>
    <sheetView topLeftCell="A7" zoomScale="90" zoomScaleNormal="90" workbookViewId="0">
      <selection activeCell="B58" sqref="B58"/>
    </sheetView>
  </sheetViews>
  <sheetFormatPr baseColWidth="10" defaultColWidth="11" defaultRowHeight="15" x14ac:dyDescent="0.2"/>
  <cols>
    <col min="1" max="1" width="22" style="37" customWidth="1"/>
    <col min="2" max="2" width="5.5" style="40" customWidth="1"/>
    <col min="3" max="4" width="5.5" style="37" customWidth="1"/>
    <col min="5" max="5" width="5.375" style="37" customWidth="1"/>
    <col min="6" max="7" width="4.75" style="37" customWidth="1"/>
    <col min="8" max="8" width="5.125" style="37" customWidth="1"/>
    <col min="9" max="9" width="6.5" style="37" customWidth="1"/>
    <col min="10" max="10" width="5.5" style="37" customWidth="1"/>
    <col min="11" max="13" width="4.625" style="37" customWidth="1"/>
    <col min="14" max="14" width="9" style="37" customWidth="1"/>
    <col min="15" max="19" width="4.625" style="37" customWidth="1"/>
    <col min="20" max="20" width="4.875" style="37" customWidth="1"/>
    <col min="21" max="26" width="4.625" style="37" customWidth="1"/>
    <col min="27" max="16384" width="11" style="37"/>
  </cols>
  <sheetData>
    <row r="1" spans="1:18" ht="15.75" x14ac:dyDescent="0.25">
      <c r="A1" s="46" t="s">
        <v>23</v>
      </c>
      <c r="B1" s="47"/>
      <c r="M1" s="48" t="s">
        <v>1</v>
      </c>
      <c r="N1" s="1163">
        <v>43389</v>
      </c>
      <c r="O1" s="1164"/>
      <c r="P1" s="1164"/>
      <c r="Q1" s="1164"/>
      <c r="R1" s="1164"/>
    </row>
    <row r="2" spans="1:18" x14ac:dyDescent="0.2">
      <c r="A2" s="38" t="s">
        <v>106</v>
      </c>
      <c r="B2" s="47"/>
      <c r="M2" s="48"/>
      <c r="N2" s="99"/>
    </row>
    <row r="3" spans="1:18" x14ac:dyDescent="0.2">
      <c r="A3" s="37" t="s">
        <v>116</v>
      </c>
      <c r="J3" s="49" t="s">
        <v>0</v>
      </c>
      <c r="Q3" s="37" t="s">
        <v>0</v>
      </c>
    </row>
    <row r="4" spans="1:18" x14ac:dyDescent="0.2">
      <c r="A4" s="37" t="s">
        <v>2</v>
      </c>
    </row>
    <row r="6" spans="1:18" ht="35.25" x14ac:dyDescent="0.5">
      <c r="A6" s="50" t="s">
        <v>25</v>
      </c>
    </row>
    <row r="7" spans="1:18" s="69" customFormat="1" ht="26.25" x14ac:dyDescent="0.4">
      <c r="A7" s="67"/>
      <c r="B7" s="68"/>
    </row>
    <row r="8" spans="1:18" s="53" customFormat="1" ht="18.75" customHeight="1" x14ac:dyDescent="0.35">
      <c r="A8" s="80" t="str">
        <f>Termine!B9</f>
        <v>Wintersemester 2018/19</v>
      </c>
      <c r="B8" s="52"/>
    </row>
    <row r="9" spans="1:18" s="55" customFormat="1" ht="60" x14ac:dyDescent="0.8">
      <c r="A9" s="509" t="s">
        <v>499</v>
      </c>
    </row>
    <row r="10" spans="1:18" x14ac:dyDescent="0.2">
      <c r="A10" s="189" t="s">
        <v>0</v>
      </c>
      <c r="B10" s="120" t="s">
        <v>286</v>
      </c>
      <c r="C10" s="118"/>
      <c r="D10" s="119"/>
      <c r="E10" s="118"/>
      <c r="F10" s="118"/>
      <c r="G10" s="118"/>
      <c r="H10" s="118"/>
      <c r="I10" s="118"/>
      <c r="J10" s="97"/>
      <c r="K10" s="97"/>
      <c r="L10" s="97"/>
      <c r="M10" s="97"/>
      <c r="N10" s="97"/>
    </row>
    <row r="11" spans="1:18" x14ac:dyDescent="0.2">
      <c r="A11" s="61"/>
      <c r="B11" s="120" t="s">
        <v>287</v>
      </c>
      <c r="C11" s="118"/>
      <c r="D11" s="119"/>
      <c r="E11" s="118"/>
      <c r="F11" s="118"/>
      <c r="G11" s="118"/>
      <c r="H11" s="118"/>
      <c r="I11" s="118"/>
      <c r="J11" s="97"/>
      <c r="K11" s="97"/>
      <c r="L11" s="97"/>
      <c r="M11" s="97"/>
      <c r="N11" s="97"/>
      <c r="R11" s="37" t="s">
        <v>0</v>
      </c>
    </row>
    <row r="12" spans="1:18" s="488" customFormat="1" x14ac:dyDescent="0.2">
      <c r="A12" s="61"/>
      <c r="B12" s="120" t="s">
        <v>555</v>
      </c>
      <c r="C12" s="118"/>
      <c r="D12" s="119"/>
      <c r="E12" s="118"/>
      <c r="F12" s="118"/>
      <c r="G12" s="118"/>
      <c r="H12" s="118"/>
      <c r="I12" s="118"/>
      <c r="J12" s="371"/>
      <c r="K12" s="371"/>
      <c r="L12" s="371"/>
      <c r="M12" s="371"/>
      <c r="N12" s="371"/>
    </row>
    <row r="13" spans="1:18" s="488" customFormat="1" x14ac:dyDescent="0.2">
      <c r="A13" s="61"/>
      <c r="B13" s="120" t="s">
        <v>369</v>
      </c>
      <c r="C13" s="118"/>
      <c r="D13" s="119"/>
      <c r="E13" s="118"/>
      <c r="F13" s="118"/>
      <c r="G13" s="118"/>
      <c r="H13" s="118"/>
      <c r="I13" s="118"/>
      <c r="J13" s="371"/>
      <c r="K13" s="371"/>
      <c r="L13" s="371"/>
      <c r="M13" s="371"/>
      <c r="N13" s="371"/>
    </row>
    <row r="14" spans="1:18" x14ac:dyDescent="0.2">
      <c r="A14" s="61"/>
      <c r="B14" s="120"/>
      <c r="C14" s="281"/>
      <c r="D14" s="119"/>
      <c r="E14" s="118"/>
      <c r="F14" s="118"/>
      <c r="G14" s="118"/>
      <c r="H14" s="118"/>
      <c r="I14" s="118"/>
      <c r="J14" s="97"/>
      <c r="K14" s="97"/>
      <c r="L14" s="97"/>
      <c r="M14" s="97"/>
      <c r="N14" s="97"/>
    </row>
    <row r="15" spans="1:18" ht="15.75" x14ac:dyDescent="0.25">
      <c r="A15" s="70" t="s">
        <v>15</v>
      </c>
      <c r="B15" s="71"/>
    </row>
    <row r="16" spans="1:18" ht="15.75" x14ac:dyDescent="0.25">
      <c r="A16" s="39"/>
      <c r="B16" s="71"/>
    </row>
    <row r="17" spans="1:28" s="39" customFormat="1" ht="15.75" x14ac:dyDescent="0.25">
      <c r="B17" s="85" t="s">
        <v>16</v>
      </c>
      <c r="C17" s="44" t="s">
        <v>17</v>
      </c>
      <c r="D17" s="45"/>
      <c r="E17" s="45"/>
      <c r="F17" s="45"/>
      <c r="G17" s="45"/>
      <c r="H17" s="45"/>
      <c r="I17" s="45"/>
      <c r="J17" s="45"/>
      <c r="K17" s="44" t="s">
        <v>49</v>
      </c>
      <c r="L17" s="45"/>
      <c r="M17" s="43"/>
      <c r="N17" s="44" t="s">
        <v>48</v>
      </c>
      <c r="O17" s="45"/>
      <c r="P17" s="45"/>
      <c r="Q17" s="45"/>
      <c r="R17" s="43"/>
    </row>
    <row r="18" spans="1:28" s="97" customFormat="1" ht="15.75" x14ac:dyDescent="0.25">
      <c r="A18" s="128"/>
      <c r="B18" s="977">
        <v>471</v>
      </c>
      <c r="C18" s="920" t="s">
        <v>31</v>
      </c>
      <c r="D18" s="376"/>
      <c r="E18" s="376"/>
      <c r="F18" s="376"/>
      <c r="G18" s="376"/>
      <c r="H18" s="376"/>
      <c r="I18" s="376"/>
      <c r="J18" s="376"/>
      <c r="K18" s="920" t="s">
        <v>254</v>
      </c>
      <c r="L18" s="924"/>
      <c r="M18" s="376"/>
      <c r="N18" s="922" t="s">
        <v>35</v>
      </c>
      <c r="O18" s="376"/>
      <c r="P18" s="376"/>
      <c r="Q18" s="376"/>
      <c r="R18" s="921"/>
    </row>
    <row r="19" spans="1:28" s="97" customFormat="1" ht="15.75" x14ac:dyDescent="0.25">
      <c r="A19" s="128"/>
      <c r="B19" s="977">
        <v>472</v>
      </c>
      <c r="C19" s="920" t="s">
        <v>32</v>
      </c>
      <c r="D19" s="376"/>
      <c r="E19" s="376"/>
      <c r="F19" s="376"/>
      <c r="G19" s="376"/>
      <c r="H19" s="376"/>
      <c r="I19" s="376"/>
      <c r="J19" s="376"/>
      <c r="K19" s="920" t="s">
        <v>254</v>
      </c>
      <c r="L19" s="924"/>
      <c r="M19" s="376"/>
      <c r="N19" s="922" t="s">
        <v>35</v>
      </c>
      <c r="O19" s="376"/>
      <c r="P19" s="376"/>
      <c r="Q19" s="376"/>
      <c r="R19" s="921"/>
    </row>
    <row r="20" spans="1:28" s="97" customFormat="1" ht="15.75" x14ac:dyDescent="0.25">
      <c r="A20" s="128"/>
      <c r="B20" s="977">
        <v>473</v>
      </c>
      <c r="C20" s="920" t="s">
        <v>33</v>
      </c>
      <c r="D20" s="376"/>
      <c r="E20" s="376"/>
      <c r="F20" s="376"/>
      <c r="G20" s="376"/>
      <c r="H20" s="376"/>
      <c r="I20" s="376"/>
      <c r="J20" s="376"/>
      <c r="K20" s="920" t="s">
        <v>254</v>
      </c>
      <c r="L20" s="924"/>
      <c r="M20" s="376"/>
      <c r="N20" s="922" t="s">
        <v>35</v>
      </c>
      <c r="O20" s="376"/>
      <c r="P20" s="376"/>
      <c r="Q20" s="376"/>
      <c r="R20" s="921"/>
    </row>
    <row r="21" spans="1:28" s="97" customFormat="1" ht="15.75" x14ac:dyDescent="0.25">
      <c r="A21" s="128"/>
      <c r="B21" s="977">
        <v>482</v>
      </c>
      <c r="C21" s="920" t="s">
        <v>85</v>
      </c>
      <c r="D21" s="376"/>
      <c r="E21" s="376"/>
      <c r="F21" s="376"/>
      <c r="G21" s="376"/>
      <c r="H21" s="376"/>
      <c r="I21" s="376"/>
      <c r="J21" s="376"/>
      <c r="K21" s="920" t="s">
        <v>254</v>
      </c>
      <c r="L21" s="376"/>
      <c r="M21" s="921"/>
      <c r="N21" s="376" t="s">
        <v>35</v>
      </c>
      <c r="O21" s="376"/>
      <c r="P21" s="376"/>
      <c r="Q21" s="376"/>
      <c r="R21" s="921"/>
    </row>
    <row r="22" spans="1:28" s="874" customFormat="1" ht="15.75" x14ac:dyDescent="0.25">
      <c r="B22" s="1135">
        <v>121</v>
      </c>
      <c r="C22" s="1109" t="s">
        <v>46</v>
      </c>
      <c r="D22" s="1108"/>
      <c r="E22" s="1108"/>
      <c r="F22" s="1108"/>
      <c r="G22" s="1108"/>
      <c r="H22" s="1108"/>
      <c r="I22" s="1108"/>
      <c r="J22" s="1108"/>
      <c r="K22" s="1109" t="s">
        <v>284</v>
      </c>
      <c r="L22" s="1108"/>
      <c r="M22" s="1110"/>
      <c r="N22" s="1111" t="s">
        <v>197</v>
      </c>
      <c r="O22" s="1108"/>
      <c r="P22" s="1108"/>
      <c r="Q22" s="1108"/>
      <c r="R22" s="1110"/>
    </row>
    <row r="23" spans="1:28" s="874" customFormat="1" ht="15.75" x14ac:dyDescent="0.25">
      <c r="B23" s="1135">
        <v>122</v>
      </c>
      <c r="C23" s="1109" t="s">
        <v>36</v>
      </c>
      <c r="D23" s="1108"/>
      <c r="E23" s="1108"/>
      <c r="F23" s="1108"/>
      <c r="G23" s="1108"/>
      <c r="H23" s="1108"/>
      <c r="I23" s="1108"/>
      <c r="J23" s="1108"/>
      <c r="K23" s="1109" t="s">
        <v>198</v>
      </c>
      <c r="L23" s="1108"/>
      <c r="M23" s="1110"/>
      <c r="N23" s="1111" t="s">
        <v>197</v>
      </c>
      <c r="O23" s="1108"/>
      <c r="P23" s="1108"/>
      <c r="Q23" s="1108"/>
      <c r="R23" s="1110"/>
    </row>
    <row r="24" spans="1:28" s="874" customFormat="1" ht="15.75" x14ac:dyDescent="0.25">
      <c r="B24" s="1135">
        <v>123</v>
      </c>
      <c r="C24" s="1109" t="s">
        <v>38</v>
      </c>
      <c r="D24" s="1108"/>
      <c r="E24" s="1108"/>
      <c r="F24" s="1108"/>
      <c r="G24" s="1108"/>
      <c r="H24" s="1108"/>
      <c r="I24" s="1108"/>
      <c r="J24" s="1108"/>
      <c r="K24" s="1109" t="s">
        <v>198</v>
      </c>
      <c r="L24" s="1108"/>
      <c r="M24" s="1110"/>
      <c r="N24" s="1111" t="s">
        <v>197</v>
      </c>
      <c r="O24" s="1108"/>
      <c r="P24" s="1108"/>
      <c r="Q24" s="1108"/>
      <c r="R24" s="1110"/>
    </row>
    <row r="25" spans="1:28" s="873" customFormat="1" ht="15.75" x14ac:dyDescent="0.25">
      <c r="A25" s="874"/>
      <c r="B25" s="1135">
        <v>124</v>
      </c>
      <c r="C25" s="1109" t="s">
        <v>39</v>
      </c>
      <c r="D25" s="1108"/>
      <c r="E25" s="1108"/>
      <c r="F25" s="1108"/>
      <c r="G25" s="1108"/>
      <c r="H25" s="1108"/>
      <c r="I25" s="1108"/>
      <c r="J25" s="1108"/>
      <c r="K25" s="1109" t="s">
        <v>198</v>
      </c>
      <c r="L25" s="1108"/>
      <c r="M25" s="1110"/>
      <c r="N25" s="1111" t="s">
        <v>197</v>
      </c>
      <c r="O25" s="1108"/>
      <c r="P25" s="1108"/>
      <c r="Q25" s="1108"/>
      <c r="R25" s="1110"/>
      <c r="T25" s="371"/>
      <c r="U25" s="371"/>
      <c r="V25" s="371"/>
      <c r="W25" s="371"/>
      <c r="X25" s="371"/>
      <c r="Y25" s="371"/>
      <c r="Z25" s="371"/>
      <c r="AA25" s="371"/>
      <c r="AB25" s="371"/>
    </row>
    <row r="26" spans="1:28" s="371" customFormat="1" ht="15.75" x14ac:dyDescent="0.25">
      <c r="A26" s="128"/>
      <c r="B26" s="977">
        <v>140</v>
      </c>
      <c r="C26" s="922" t="s">
        <v>786</v>
      </c>
      <c r="D26" s="376"/>
      <c r="E26" s="376"/>
      <c r="F26" s="376"/>
      <c r="G26" s="376"/>
      <c r="H26" s="376"/>
      <c r="I26" s="376"/>
      <c r="J26" s="376"/>
      <c r="K26" s="922" t="s">
        <v>787</v>
      </c>
      <c r="L26" s="376"/>
      <c r="M26" s="921"/>
      <c r="N26" s="922" t="s">
        <v>157</v>
      </c>
      <c r="O26" s="376"/>
      <c r="P26" s="376"/>
      <c r="Q26" s="376"/>
      <c r="R26" s="921"/>
    </row>
    <row r="27" spans="1:28" s="371" customFormat="1" ht="15.75" x14ac:dyDescent="0.25">
      <c r="A27" s="128"/>
      <c r="B27" s="977">
        <v>141</v>
      </c>
      <c r="C27" s="922" t="s">
        <v>788</v>
      </c>
      <c r="D27" s="376"/>
      <c r="E27" s="376"/>
      <c r="F27" s="376"/>
      <c r="G27" s="376"/>
      <c r="H27" s="376"/>
      <c r="I27" s="376"/>
      <c r="J27" s="376"/>
      <c r="K27" s="922" t="s">
        <v>787</v>
      </c>
      <c r="L27" s="376"/>
      <c r="M27" s="921"/>
      <c r="N27" s="922" t="s">
        <v>157</v>
      </c>
      <c r="O27" s="376"/>
      <c r="P27" s="376"/>
      <c r="Q27" s="376"/>
      <c r="R27" s="921"/>
    </row>
    <row r="28" spans="1:28" s="371" customFormat="1" ht="15.75" x14ac:dyDescent="0.25">
      <c r="A28" s="128"/>
      <c r="B28" s="977">
        <v>142</v>
      </c>
      <c r="C28" s="977" t="s">
        <v>789</v>
      </c>
      <c r="D28" s="376"/>
      <c r="E28" s="376"/>
      <c r="F28" s="376"/>
      <c r="G28" s="376"/>
      <c r="H28" s="376"/>
      <c r="I28" s="376"/>
      <c r="J28" s="376"/>
      <c r="K28" s="922" t="s">
        <v>787</v>
      </c>
      <c r="L28" s="376"/>
      <c r="M28" s="921"/>
      <c r="N28" s="922" t="s">
        <v>157</v>
      </c>
      <c r="O28" s="376"/>
      <c r="P28" s="376"/>
      <c r="Q28" s="376"/>
      <c r="R28" s="921"/>
    </row>
    <row r="29" spans="1:28" s="488" customFormat="1" ht="15.75" x14ac:dyDescent="0.25">
      <c r="A29" s="370"/>
      <c r="B29" s="1001">
        <v>171</v>
      </c>
      <c r="C29" s="1002" t="s">
        <v>391</v>
      </c>
      <c r="D29" s="1003"/>
      <c r="E29" s="1003"/>
      <c r="F29" s="1003"/>
      <c r="G29" s="1003"/>
      <c r="H29" s="1003"/>
      <c r="I29" s="1003"/>
      <c r="J29" s="1003"/>
      <c r="K29" s="1002" t="s">
        <v>284</v>
      </c>
      <c r="L29" s="1003"/>
      <c r="M29" s="1004"/>
      <c r="N29" s="1002" t="s">
        <v>395</v>
      </c>
      <c r="O29" s="1003"/>
      <c r="P29" s="1003"/>
      <c r="Q29" s="1003"/>
      <c r="R29" s="1004"/>
      <c r="S29" s="371"/>
    </row>
    <row r="30" spans="1:28" s="488" customFormat="1" ht="15.75" x14ac:dyDescent="0.25">
      <c r="A30" s="370"/>
      <c r="B30" s="1001">
        <v>172</v>
      </c>
      <c r="C30" s="1002" t="s">
        <v>392</v>
      </c>
      <c r="D30" s="1003"/>
      <c r="E30" s="1003"/>
      <c r="F30" s="1003"/>
      <c r="G30" s="1003"/>
      <c r="H30" s="1003"/>
      <c r="I30" s="1003"/>
      <c r="J30" s="1003"/>
      <c r="K30" s="1002" t="s">
        <v>284</v>
      </c>
      <c r="L30" s="1003"/>
      <c r="M30" s="1004"/>
      <c r="N30" s="1002" t="s">
        <v>395</v>
      </c>
      <c r="O30" s="1003"/>
      <c r="P30" s="1003"/>
      <c r="Q30" s="1003"/>
      <c r="R30" s="1004"/>
      <c r="S30" s="371"/>
    </row>
    <row r="31" spans="1:28" s="488" customFormat="1" ht="15.75" x14ac:dyDescent="0.25">
      <c r="A31" s="370"/>
      <c r="B31" s="1001">
        <v>173</v>
      </c>
      <c r="C31" s="1002" t="s">
        <v>393</v>
      </c>
      <c r="D31" s="1003"/>
      <c r="E31" s="1003"/>
      <c r="F31" s="1003"/>
      <c r="G31" s="1003"/>
      <c r="H31" s="1003"/>
      <c r="I31" s="1003"/>
      <c r="J31" s="1003"/>
      <c r="K31" s="1002" t="s">
        <v>284</v>
      </c>
      <c r="L31" s="1003"/>
      <c r="M31" s="1004"/>
      <c r="N31" s="1002" t="s">
        <v>395</v>
      </c>
      <c r="O31" s="1003"/>
      <c r="P31" s="1003"/>
      <c r="Q31" s="1003"/>
      <c r="R31" s="1004"/>
      <c r="S31" s="371"/>
    </row>
    <row r="32" spans="1:28" s="488" customFormat="1" ht="15.75" x14ac:dyDescent="0.25">
      <c r="A32" s="370"/>
      <c r="B32" s="1001">
        <v>174</v>
      </c>
      <c r="C32" s="1002" t="s">
        <v>394</v>
      </c>
      <c r="D32" s="1003"/>
      <c r="E32" s="1003"/>
      <c r="F32" s="1003"/>
      <c r="G32" s="1003"/>
      <c r="H32" s="1003"/>
      <c r="I32" s="1003"/>
      <c r="J32" s="1003"/>
      <c r="K32" s="1002" t="s">
        <v>284</v>
      </c>
      <c r="L32" s="1003"/>
      <c r="M32" s="1004"/>
      <c r="N32" s="1002" t="s">
        <v>395</v>
      </c>
      <c r="O32" s="1003"/>
      <c r="P32" s="1003"/>
      <c r="Q32" s="1003"/>
      <c r="R32" s="1004"/>
      <c r="S32" s="371"/>
    </row>
    <row r="33" spans="1:25" ht="15.75" x14ac:dyDescent="0.25">
      <c r="A33" s="39"/>
      <c r="B33" s="1001">
        <v>201</v>
      </c>
      <c r="C33" s="1002" t="s">
        <v>413</v>
      </c>
      <c r="D33" s="1003"/>
      <c r="E33" s="1003"/>
      <c r="F33" s="1003"/>
      <c r="G33" s="1003"/>
      <c r="H33" s="1003"/>
      <c r="I33" s="1003"/>
      <c r="J33" s="1003"/>
      <c r="K33" s="1002" t="s">
        <v>291</v>
      </c>
      <c r="L33" s="1003"/>
      <c r="M33" s="1004"/>
      <c r="N33" s="1002" t="s">
        <v>157</v>
      </c>
      <c r="O33" s="1003"/>
      <c r="P33" s="1003"/>
      <c r="Q33" s="1003"/>
      <c r="R33" s="1004"/>
      <c r="S33" s="97"/>
    </row>
    <row r="34" spans="1:25" s="488" customFormat="1" ht="15.75" x14ac:dyDescent="0.25">
      <c r="A34" s="370"/>
      <c r="B34" s="1001">
        <v>202</v>
      </c>
      <c r="C34" s="1002" t="s">
        <v>411</v>
      </c>
      <c r="D34" s="1003"/>
      <c r="E34" s="1003"/>
      <c r="F34" s="1003"/>
      <c r="G34" s="1003"/>
      <c r="H34" s="1003"/>
      <c r="I34" s="1003"/>
      <c r="J34" s="1003"/>
      <c r="K34" s="1002" t="s">
        <v>412</v>
      </c>
      <c r="L34" s="1003"/>
      <c r="M34" s="1004"/>
      <c r="N34" s="1002" t="s">
        <v>157</v>
      </c>
      <c r="O34" s="1003"/>
      <c r="P34" s="1003"/>
      <c r="Q34" s="1003"/>
      <c r="R34" s="1004"/>
      <c r="S34" s="371"/>
    </row>
    <row r="35" spans="1:25" s="873" customFormat="1" ht="15.75" x14ac:dyDescent="0.25">
      <c r="A35" s="874"/>
      <c r="B35" s="1079">
        <v>203</v>
      </c>
      <c r="C35" s="1080" t="s">
        <v>937</v>
      </c>
      <c r="D35" s="1081"/>
      <c r="E35" s="1081"/>
      <c r="F35" s="1081"/>
      <c r="G35" s="1081"/>
      <c r="H35" s="1081"/>
      <c r="I35" s="1081"/>
      <c r="J35" s="1081"/>
      <c r="K35" s="1080" t="s">
        <v>284</v>
      </c>
      <c r="L35" s="1081"/>
      <c r="M35" s="1082"/>
      <c r="N35" s="1080" t="s">
        <v>938</v>
      </c>
      <c r="O35" s="1081"/>
      <c r="P35" s="1081"/>
      <c r="Q35" s="1081"/>
      <c r="R35" s="1082"/>
      <c r="S35" s="790"/>
      <c r="T35" s="371"/>
    </row>
    <row r="36" spans="1:25" s="488" customFormat="1" x14ac:dyDescent="0.2">
      <c r="B36" s="997">
        <v>671</v>
      </c>
      <c r="C36" s="239" t="s">
        <v>825</v>
      </c>
      <c r="D36" s="314"/>
      <c r="E36" s="314"/>
      <c r="F36" s="314"/>
      <c r="G36" s="314"/>
      <c r="H36" s="314"/>
      <c r="I36" s="314"/>
      <c r="J36" s="314"/>
      <c r="K36" s="992" t="s">
        <v>418</v>
      </c>
      <c r="L36" s="1045"/>
      <c r="M36" s="1045"/>
      <c r="N36" s="239" t="s">
        <v>419</v>
      </c>
      <c r="O36" s="314"/>
      <c r="P36" s="314"/>
      <c r="Q36" s="376"/>
      <c r="R36" s="1005"/>
      <c r="S36" s="197"/>
      <c r="U36" s="373"/>
      <c r="V36" s="122"/>
      <c r="W36" s="122"/>
      <c r="X36" s="122"/>
      <c r="Y36" s="122"/>
    </row>
    <row r="37" spans="1:25" s="488" customFormat="1" ht="15.75" x14ac:dyDescent="0.25">
      <c r="A37" s="370"/>
      <c r="B37" s="530"/>
      <c r="C37" s="531"/>
      <c r="D37" s="531"/>
      <c r="E37" s="531"/>
      <c r="F37" s="531"/>
      <c r="G37" s="531"/>
      <c r="H37" s="531"/>
      <c r="I37" s="531"/>
      <c r="J37" s="531"/>
      <c r="K37" s="531"/>
      <c r="L37" s="531"/>
      <c r="M37" s="531"/>
      <c r="N37" s="531"/>
      <c r="O37" s="531"/>
      <c r="P37" s="531"/>
      <c r="Q37" s="531"/>
      <c r="R37" s="531"/>
    </row>
    <row r="38" spans="1:25" ht="15.75" x14ac:dyDescent="0.25">
      <c r="A38" s="39" t="s">
        <v>19</v>
      </c>
      <c r="B38" s="71"/>
      <c r="X38" s="37" t="s">
        <v>0</v>
      </c>
    </row>
    <row r="39" spans="1:25" ht="15.75" x14ac:dyDescent="0.25">
      <c r="A39" s="74"/>
      <c r="B39" s="71"/>
      <c r="D39"/>
      <c r="E39"/>
      <c r="M39" s="37" t="s">
        <v>0</v>
      </c>
    </row>
    <row r="40" spans="1:25" s="39" customFormat="1" ht="30" x14ac:dyDescent="0.25">
      <c r="A40" s="204" t="s">
        <v>20</v>
      </c>
      <c r="B40" s="205">
        <v>1</v>
      </c>
      <c r="C40" s="881">
        <v>2</v>
      </c>
      <c r="D40" s="881">
        <v>3</v>
      </c>
      <c r="E40" s="881">
        <v>4</v>
      </c>
      <c r="M40" s="39" t="s">
        <v>0</v>
      </c>
    </row>
    <row r="41" spans="1:25" ht="18" x14ac:dyDescent="0.25">
      <c r="A41" s="72" t="s">
        <v>141</v>
      </c>
      <c r="B41" s="72"/>
      <c r="C41" s="877"/>
      <c r="D41" s="877"/>
      <c r="E41" s="877"/>
    </row>
    <row r="42" spans="1:25" s="873" customFormat="1" ht="18" x14ac:dyDescent="0.25">
      <c r="A42" s="1083" t="s">
        <v>944</v>
      </c>
      <c r="B42" s="1083">
        <v>203</v>
      </c>
      <c r="C42" s="1083"/>
      <c r="D42" s="1083"/>
      <c r="E42" s="1083"/>
    </row>
    <row r="43" spans="1:25" s="873" customFormat="1" ht="18" x14ac:dyDescent="0.25">
      <c r="A43" s="1083" t="s">
        <v>944</v>
      </c>
      <c r="B43" s="1141">
        <v>121</v>
      </c>
      <c r="C43" s="1141">
        <v>121</v>
      </c>
      <c r="D43" s="1141">
        <v>121</v>
      </c>
      <c r="E43" s="1141">
        <v>121</v>
      </c>
    </row>
    <row r="44" spans="1:25" s="873" customFormat="1" ht="18" x14ac:dyDescent="0.25">
      <c r="A44" s="1083" t="s">
        <v>943</v>
      </c>
      <c r="B44" s="1083"/>
      <c r="C44" s="1083">
        <v>203</v>
      </c>
      <c r="D44" s="1083"/>
      <c r="E44" s="1083"/>
    </row>
    <row r="45" spans="1:25" s="873" customFormat="1" ht="18" x14ac:dyDescent="0.25">
      <c r="A45" s="1083" t="s">
        <v>941</v>
      </c>
      <c r="B45" s="1141"/>
      <c r="C45" s="1083"/>
      <c r="D45" s="1141"/>
      <c r="E45" s="1083">
        <v>203</v>
      </c>
    </row>
    <row r="46" spans="1:25" s="873" customFormat="1" ht="18" x14ac:dyDescent="0.25">
      <c r="A46" s="1083" t="s">
        <v>942</v>
      </c>
      <c r="B46" s="1083"/>
      <c r="C46" s="1083"/>
      <c r="D46" s="1083">
        <v>203</v>
      </c>
      <c r="E46" s="1083"/>
      <c r="I46" s="873" t="s">
        <v>203</v>
      </c>
      <c r="K46" s="874" t="s">
        <v>958</v>
      </c>
      <c r="M46" s="873" t="s">
        <v>959</v>
      </c>
    </row>
    <row r="47" spans="1:25" s="873" customFormat="1" ht="18" x14ac:dyDescent="0.25">
      <c r="A47" s="898" t="s">
        <v>780</v>
      </c>
      <c r="B47" s="1083">
        <v>121</v>
      </c>
      <c r="C47" s="999"/>
      <c r="D47" s="898">
        <v>202</v>
      </c>
      <c r="E47" s="999"/>
      <c r="K47" s="528" t="s">
        <v>958</v>
      </c>
      <c r="M47" s="873" t="s">
        <v>960</v>
      </c>
    </row>
    <row r="48" spans="1:25" s="488" customFormat="1" ht="18" x14ac:dyDescent="0.25">
      <c r="A48" s="383" t="s">
        <v>598</v>
      </c>
      <c r="B48" s="383"/>
      <c r="C48" s="898">
        <v>202</v>
      </c>
      <c r="D48" s="898"/>
      <c r="E48" s="898">
        <v>171</v>
      </c>
      <c r="R48" s="488" t="s">
        <v>0</v>
      </c>
    </row>
    <row r="49" spans="1:7" s="488" customFormat="1" ht="18" x14ac:dyDescent="0.25">
      <c r="A49" s="383" t="s">
        <v>746</v>
      </c>
      <c r="B49" s="383">
        <v>471</v>
      </c>
      <c r="C49" s="898">
        <v>471</v>
      </c>
      <c r="D49" s="898">
        <v>171</v>
      </c>
      <c r="E49" s="898">
        <v>202</v>
      </c>
    </row>
    <row r="50" spans="1:7" s="873" customFormat="1" ht="18" x14ac:dyDescent="0.25">
      <c r="A50" s="898" t="s">
        <v>767</v>
      </c>
      <c r="B50" s="898">
        <v>202</v>
      </c>
      <c r="C50" s="898">
        <v>171</v>
      </c>
      <c r="D50" s="898"/>
      <c r="E50" s="898"/>
    </row>
    <row r="51" spans="1:7" s="488" customFormat="1" ht="18" x14ac:dyDescent="0.25">
      <c r="A51" s="383" t="s">
        <v>721</v>
      </c>
      <c r="B51" s="383"/>
      <c r="C51" s="1083">
        <v>121</v>
      </c>
      <c r="D51" s="898">
        <v>471</v>
      </c>
      <c r="E51" s="898">
        <v>471</v>
      </c>
      <c r="G51" s="884" t="s">
        <v>153</v>
      </c>
    </row>
    <row r="52" spans="1:7" s="873" customFormat="1" ht="18" x14ac:dyDescent="0.25">
      <c r="A52" s="898" t="s">
        <v>768</v>
      </c>
      <c r="B52" s="898">
        <v>171</v>
      </c>
      <c r="C52" s="898"/>
      <c r="D52" s="898"/>
      <c r="E52" s="898"/>
      <c r="G52" s="884"/>
    </row>
    <row r="53" spans="1:7" s="873" customFormat="1" ht="18" x14ac:dyDescent="0.25">
      <c r="A53" s="898" t="s">
        <v>675</v>
      </c>
      <c r="B53" s="1141">
        <v>122</v>
      </c>
      <c r="C53" s="1141">
        <v>122</v>
      </c>
      <c r="D53" s="1141">
        <v>122</v>
      </c>
      <c r="E53" s="1141">
        <v>122</v>
      </c>
      <c r="G53" s="884"/>
    </row>
    <row r="54" spans="1:7" s="873" customFormat="1" ht="18" x14ac:dyDescent="0.25">
      <c r="A54" s="898" t="s">
        <v>769</v>
      </c>
      <c r="B54" s="898"/>
      <c r="C54" s="898"/>
      <c r="D54" s="1083">
        <v>121</v>
      </c>
      <c r="E54" s="898"/>
      <c r="G54" s="884"/>
    </row>
    <row r="55" spans="1:7" s="873" customFormat="1" ht="18" x14ac:dyDescent="0.25">
      <c r="A55" s="898" t="s">
        <v>722</v>
      </c>
      <c r="B55" s="898"/>
      <c r="C55" s="898"/>
      <c r="D55" s="898"/>
      <c r="E55" s="1083">
        <v>121</v>
      </c>
      <c r="G55" s="884"/>
    </row>
    <row r="56" spans="1:7" s="369" customFormat="1" ht="18" x14ac:dyDescent="0.25">
      <c r="A56" s="516" t="s">
        <v>600</v>
      </c>
      <c r="B56" s="383">
        <v>472</v>
      </c>
      <c r="C56" s="898">
        <v>472</v>
      </c>
      <c r="D56" s="898"/>
      <c r="E56" s="898">
        <v>172</v>
      </c>
      <c r="G56" s="884" t="s">
        <v>154</v>
      </c>
    </row>
    <row r="57" spans="1:7" s="873" customFormat="1" ht="18" x14ac:dyDescent="0.25">
      <c r="A57" s="516" t="s">
        <v>770</v>
      </c>
      <c r="B57" s="898"/>
      <c r="C57" s="898"/>
      <c r="D57" s="898">
        <v>172</v>
      </c>
      <c r="E57" s="898"/>
      <c r="G57" s="884"/>
    </row>
    <row r="58" spans="1:7" s="369" customFormat="1" ht="18" x14ac:dyDescent="0.25">
      <c r="A58" s="516" t="s">
        <v>723</v>
      </c>
      <c r="B58" s="1083">
        <v>122</v>
      </c>
      <c r="C58" s="1083">
        <v>122</v>
      </c>
      <c r="D58" s="898">
        <v>472</v>
      </c>
      <c r="E58" s="898">
        <v>472</v>
      </c>
      <c r="G58" s="884" t="s">
        <v>163</v>
      </c>
    </row>
    <row r="59" spans="1:7" s="873" customFormat="1" ht="18" x14ac:dyDescent="0.25">
      <c r="A59" s="516" t="s">
        <v>771</v>
      </c>
      <c r="B59" s="898"/>
      <c r="C59" s="898">
        <v>172</v>
      </c>
      <c r="D59" s="898"/>
      <c r="E59" s="898"/>
      <c r="G59" s="884"/>
    </row>
    <row r="60" spans="1:7" s="873" customFormat="1" ht="18" x14ac:dyDescent="0.25">
      <c r="A60" s="516" t="s">
        <v>751</v>
      </c>
      <c r="B60" s="898">
        <v>172</v>
      </c>
      <c r="C60" s="898"/>
      <c r="D60" s="898"/>
      <c r="E60" s="898">
        <v>140</v>
      </c>
      <c r="G60" s="884"/>
    </row>
    <row r="61" spans="1:7" s="873" customFormat="1" ht="18" x14ac:dyDescent="0.25">
      <c r="A61" s="516" t="s">
        <v>790</v>
      </c>
      <c r="B61" s="898"/>
      <c r="C61" s="898"/>
      <c r="D61" s="898">
        <v>140</v>
      </c>
      <c r="E61" s="898"/>
      <c r="G61" s="884"/>
    </row>
    <row r="62" spans="1:7" s="873" customFormat="1" ht="18" x14ac:dyDescent="0.25">
      <c r="A62" s="516" t="s">
        <v>398</v>
      </c>
      <c r="B62" s="898"/>
      <c r="C62" s="898">
        <v>140</v>
      </c>
      <c r="D62" s="898"/>
      <c r="E62" s="898"/>
      <c r="G62" s="884"/>
    </row>
    <row r="63" spans="1:7" s="873" customFormat="1" ht="18" x14ac:dyDescent="0.25">
      <c r="A63" s="516" t="s">
        <v>729</v>
      </c>
      <c r="B63" s="898">
        <v>140</v>
      </c>
      <c r="C63" s="898"/>
      <c r="D63" s="1083">
        <v>122</v>
      </c>
      <c r="E63" s="1083">
        <v>122</v>
      </c>
      <c r="G63" s="884"/>
    </row>
    <row r="64" spans="1:7" s="369" customFormat="1" ht="18" x14ac:dyDescent="0.25">
      <c r="A64" s="516" t="s">
        <v>602</v>
      </c>
      <c r="B64" s="383">
        <v>473</v>
      </c>
      <c r="C64" s="898">
        <v>473</v>
      </c>
      <c r="D64" s="898">
        <v>173</v>
      </c>
      <c r="E64" s="898"/>
      <c r="G64" s="884" t="s">
        <v>178</v>
      </c>
    </row>
    <row r="65" spans="1:5" s="369" customFormat="1" ht="18" x14ac:dyDescent="0.25">
      <c r="A65" s="516" t="s">
        <v>422</v>
      </c>
      <c r="B65" s="383"/>
      <c r="C65" s="898">
        <v>173</v>
      </c>
      <c r="D65" s="898">
        <v>473</v>
      </c>
      <c r="E65" s="898">
        <v>473</v>
      </c>
    </row>
    <row r="66" spans="1:5" s="873" customFormat="1" ht="18" x14ac:dyDescent="0.25">
      <c r="A66" s="516" t="s">
        <v>774</v>
      </c>
      <c r="B66" s="898">
        <v>173</v>
      </c>
      <c r="C66" s="898"/>
      <c r="D66" s="898"/>
      <c r="E66" s="898"/>
    </row>
    <row r="67" spans="1:5" s="873" customFormat="1" ht="18" x14ac:dyDescent="0.25">
      <c r="A67" s="1000" t="s">
        <v>775</v>
      </c>
      <c r="B67" s="898"/>
      <c r="C67" s="898"/>
      <c r="D67" s="898"/>
      <c r="E67" s="898">
        <v>173</v>
      </c>
    </row>
    <row r="68" spans="1:5" s="873" customFormat="1" ht="18" x14ac:dyDescent="0.25">
      <c r="A68" s="516" t="s">
        <v>724</v>
      </c>
      <c r="B68" s="1083">
        <v>123</v>
      </c>
      <c r="C68" s="898"/>
      <c r="D68" s="898"/>
      <c r="E68" s="898"/>
    </row>
    <row r="69" spans="1:5" s="873" customFormat="1" ht="18" x14ac:dyDescent="0.25">
      <c r="A69" s="516" t="s">
        <v>683</v>
      </c>
      <c r="B69" s="1141">
        <v>123</v>
      </c>
      <c r="C69" s="1141">
        <v>123</v>
      </c>
      <c r="D69" s="1141">
        <v>123</v>
      </c>
      <c r="E69" s="1141">
        <v>123</v>
      </c>
    </row>
    <row r="70" spans="1:5" s="873" customFormat="1" ht="18" x14ac:dyDescent="0.25">
      <c r="A70" s="516" t="s">
        <v>725</v>
      </c>
      <c r="B70" s="898">
        <v>141</v>
      </c>
      <c r="C70" s="1083">
        <v>123</v>
      </c>
      <c r="D70" s="898"/>
      <c r="E70" s="898"/>
    </row>
    <row r="71" spans="1:5" s="873" customFormat="1" ht="18" x14ac:dyDescent="0.25">
      <c r="A71" s="516" t="s">
        <v>605</v>
      </c>
      <c r="B71" s="898">
        <v>174</v>
      </c>
      <c r="C71" s="898">
        <v>141</v>
      </c>
      <c r="D71" s="898"/>
      <c r="E71" s="898"/>
    </row>
    <row r="72" spans="1:5" s="873" customFormat="1" ht="18" x14ac:dyDescent="0.25">
      <c r="A72" s="516" t="s">
        <v>792</v>
      </c>
      <c r="B72" s="898"/>
      <c r="C72" s="898"/>
      <c r="D72" s="898">
        <v>141</v>
      </c>
      <c r="E72" s="898"/>
    </row>
    <row r="73" spans="1:5" s="873" customFormat="1" ht="18" x14ac:dyDescent="0.25">
      <c r="A73" s="516" t="s">
        <v>793</v>
      </c>
      <c r="B73" s="898"/>
      <c r="C73" s="898"/>
      <c r="D73" s="898"/>
      <c r="E73" s="898">
        <v>141</v>
      </c>
    </row>
    <row r="74" spans="1:5" s="873" customFormat="1" ht="18" x14ac:dyDescent="0.25">
      <c r="A74" s="516" t="s">
        <v>680</v>
      </c>
      <c r="B74" s="898"/>
      <c r="C74" s="898">
        <v>174</v>
      </c>
      <c r="D74" s="898"/>
      <c r="E74" s="898"/>
    </row>
    <row r="75" spans="1:5" s="873" customFormat="1" ht="18" x14ac:dyDescent="0.25">
      <c r="A75" s="1083" t="s">
        <v>954</v>
      </c>
      <c r="B75" s="898"/>
      <c r="C75" s="898"/>
      <c r="D75" s="898">
        <v>174</v>
      </c>
      <c r="E75" s="1083">
        <v>123</v>
      </c>
    </row>
    <row r="76" spans="1:5" s="873" customFormat="1" ht="18" x14ac:dyDescent="0.25">
      <c r="A76" s="1000" t="s">
        <v>777</v>
      </c>
      <c r="B76" s="898"/>
      <c r="C76" s="898"/>
      <c r="D76" s="898"/>
      <c r="E76" s="898">
        <v>174</v>
      </c>
    </row>
    <row r="77" spans="1:5" s="873" customFormat="1" ht="18" x14ac:dyDescent="0.25">
      <c r="A77" s="516" t="s">
        <v>761</v>
      </c>
      <c r="B77" s="898"/>
      <c r="C77" s="898"/>
      <c r="D77" s="1083">
        <v>123</v>
      </c>
      <c r="E77" s="898"/>
    </row>
    <row r="78" spans="1:5" s="369" customFormat="1" ht="18" x14ac:dyDescent="0.25">
      <c r="A78" s="516" t="s">
        <v>684</v>
      </c>
      <c r="B78" s="383">
        <v>482</v>
      </c>
      <c r="C78" s="898">
        <v>482</v>
      </c>
      <c r="D78" s="898"/>
      <c r="E78" s="898"/>
    </row>
    <row r="79" spans="1:5" s="369" customFormat="1" ht="18" x14ac:dyDescent="0.25">
      <c r="A79" s="516" t="s">
        <v>726</v>
      </c>
      <c r="B79" s="383">
        <v>142</v>
      </c>
      <c r="C79" s="1083">
        <v>124</v>
      </c>
      <c r="D79" s="898">
        <v>482</v>
      </c>
      <c r="E79" s="898">
        <v>482</v>
      </c>
    </row>
    <row r="80" spans="1:5" s="488" customFormat="1" ht="18" x14ac:dyDescent="0.25">
      <c r="A80" s="516" t="s">
        <v>461</v>
      </c>
      <c r="B80" s="383"/>
      <c r="C80" s="898">
        <v>142</v>
      </c>
      <c r="D80" s="898"/>
      <c r="E80" s="898"/>
    </row>
    <row r="81" spans="1:15" s="488" customFormat="1" ht="18" x14ac:dyDescent="0.25">
      <c r="A81" s="516" t="s">
        <v>795</v>
      </c>
      <c r="B81" s="383"/>
      <c r="C81" s="898"/>
      <c r="D81" s="898">
        <v>142</v>
      </c>
      <c r="E81" s="898"/>
    </row>
    <row r="82" spans="1:15" ht="18" x14ac:dyDescent="0.25">
      <c r="A82" s="516" t="s">
        <v>796</v>
      </c>
      <c r="B82" s="269"/>
      <c r="C82" s="885"/>
      <c r="D82" s="885"/>
      <c r="E82" s="898">
        <v>142</v>
      </c>
    </row>
    <row r="83" spans="1:15" s="873" customFormat="1" ht="18" x14ac:dyDescent="0.25">
      <c r="A83" s="516" t="s">
        <v>423</v>
      </c>
      <c r="B83" s="1142">
        <v>124</v>
      </c>
      <c r="C83" s="1142">
        <v>124</v>
      </c>
      <c r="D83" s="1142">
        <v>124</v>
      </c>
      <c r="E83" s="1142">
        <v>124</v>
      </c>
    </row>
    <row r="84" spans="1:15" s="873" customFormat="1" ht="18" x14ac:dyDescent="0.25">
      <c r="A84" s="516" t="s">
        <v>955</v>
      </c>
      <c r="B84" s="1140">
        <v>124</v>
      </c>
      <c r="C84" s="885"/>
      <c r="D84" s="885"/>
      <c r="E84" s="898"/>
    </row>
    <row r="85" spans="1:15" s="873" customFormat="1" ht="18" x14ac:dyDescent="0.25">
      <c r="A85" s="516" t="s">
        <v>956</v>
      </c>
      <c r="B85" s="885"/>
      <c r="C85" s="885"/>
      <c r="D85" s="1140">
        <v>124</v>
      </c>
      <c r="E85" s="885"/>
    </row>
    <row r="86" spans="1:15" s="873" customFormat="1" ht="18" x14ac:dyDescent="0.25">
      <c r="A86" s="516" t="s">
        <v>957</v>
      </c>
      <c r="B86" s="885"/>
      <c r="C86" s="885"/>
      <c r="D86" s="885"/>
      <c r="E86" s="1140">
        <v>124</v>
      </c>
    </row>
    <row r="87" spans="1:15" ht="18" x14ac:dyDescent="0.25">
      <c r="A87" s="243"/>
      <c r="B87" s="244"/>
      <c r="C87" s="244"/>
      <c r="D87" s="244"/>
    </row>
    <row r="88" spans="1:15" ht="18" x14ac:dyDescent="0.25">
      <c r="A88" s="243"/>
      <c r="B88" s="244"/>
      <c r="C88" s="244"/>
      <c r="D88" s="244"/>
      <c r="E88" s="244"/>
      <c r="J88" s="39"/>
      <c r="K88" s="39"/>
    </row>
    <row r="89" spans="1:15" ht="15.75" x14ac:dyDescent="0.25">
      <c r="A89" s="37" t="s">
        <v>131</v>
      </c>
      <c r="B89" s="539">
        <f>SUM(B47:B82)</f>
        <v>3824</v>
      </c>
      <c r="C89" s="539">
        <f t="shared" ref="C89:E89" si="0">SUM(C47:C82)</f>
        <v>3948</v>
      </c>
      <c r="D89" s="539">
        <f t="shared" si="0"/>
        <v>3824</v>
      </c>
      <c r="E89" s="539">
        <f t="shared" si="0"/>
        <v>3824</v>
      </c>
      <c r="J89" s="39"/>
      <c r="K89" s="39"/>
    </row>
    <row r="90" spans="1:15" ht="15.75" x14ac:dyDescent="0.25">
      <c r="A90" s="37" t="s">
        <v>21</v>
      </c>
      <c r="B90" s="540">
        <f>B34+B32+B31+B30+B29+B28+B27+B26+B21+B20+B19+B18</f>
        <v>3213</v>
      </c>
      <c r="C90" s="217"/>
      <c r="D90" s="217"/>
      <c r="E90" s="217"/>
      <c r="J90" s="39"/>
    </row>
    <row r="91" spans="1:15" ht="30" customHeight="1" x14ac:dyDescent="0.25">
      <c r="A91" s="37" t="s">
        <v>2</v>
      </c>
      <c r="B91" s="101"/>
      <c r="C91" s="221"/>
      <c r="D91" s="216"/>
      <c r="E91" s="216"/>
      <c r="F91" s="77"/>
      <c r="G91" s="77"/>
      <c r="J91" s="42"/>
      <c r="K91" s="65" t="s">
        <v>0</v>
      </c>
      <c r="L91" s="65"/>
    </row>
    <row r="92" spans="1:15" ht="15.75" x14ac:dyDescent="0.25">
      <c r="A92" s="216"/>
      <c r="B92" s="192"/>
      <c r="C92" s="193"/>
      <c r="D92" s="39"/>
      <c r="E92" s="39"/>
      <c r="J92" s="1"/>
    </row>
    <row r="93" spans="1:15" ht="15.75" x14ac:dyDescent="0.25">
      <c r="A93" s="758" t="s">
        <v>98</v>
      </c>
      <c r="B93" s="761"/>
      <c r="C93" s="758"/>
      <c r="D93" s="758" t="str">
        <f>A9</f>
        <v>Studienjahrgang   ESI16/K-ESI15</v>
      </c>
      <c r="E93" s="758"/>
      <c r="F93" s="765"/>
      <c r="G93" s="760"/>
      <c r="H93" s="760"/>
      <c r="I93" s="760"/>
      <c r="J93" s="756"/>
      <c r="K93" s="756"/>
      <c r="L93" s="756"/>
      <c r="M93" s="756"/>
      <c r="N93" s="756"/>
      <c r="O93" s="756"/>
    </row>
    <row r="94" spans="1:15" ht="16.5" thickBot="1" x14ac:dyDescent="0.3">
      <c r="A94" s="758"/>
      <c r="B94" s="761"/>
      <c r="C94" s="758"/>
      <c r="D94" s="758"/>
      <c r="E94" s="758"/>
      <c r="F94" s="765"/>
      <c r="G94" s="760"/>
      <c r="H94" s="760"/>
      <c r="I94" s="760"/>
      <c r="J94" s="756"/>
      <c r="K94" s="756"/>
      <c r="L94" s="756"/>
      <c r="M94" s="756"/>
      <c r="N94" s="756"/>
      <c r="O94" s="756"/>
    </row>
    <row r="95" spans="1:15" ht="16.5" thickBot="1" x14ac:dyDescent="0.3">
      <c r="A95" s="776" t="s">
        <v>99</v>
      </c>
      <c r="B95" s="767" t="s">
        <v>97</v>
      </c>
      <c r="C95" s="763" t="s">
        <v>100</v>
      </c>
      <c r="D95" s="770"/>
      <c r="E95" s="770"/>
      <c r="F95" s="770"/>
      <c r="G95" s="770"/>
      <c r="H95" s="770"/>
      <c r="I95" s="771"/>
      <c r="J95" s="756"/>
      <c r="K95" s="756"/>
      <c r="L95" s="756"/>
      <c r="M95" s="756"/>
      <c r="N95" s="756"/>
      <c r="O95" s="756"/>
    </row>
    <row r="96" spans="1:15" ht="16.5" thickBot="1" x14ac:dyDescent="0.3">
      <c r="A96" s="777" t="s">
        <v>515</v>
      </c>
      <c r="B96" s="772">
        <v>1</v>
      </c>
      <c r="C96" s="766"/>
      <c r="D96" s="769"/>
      <c r="E96" s="770"/>
      <c r="F96" s="770"/>
      <c r="G96" s="770"/>
      <c r="H96" s="770"/>
      <c r="I96" s="771"/>
      <c r="J96" s="756"/>
      <c r="K96" s="756"/>
      <c r="L96" s="756"/>
      <c r="M96" s="756"/>
      <c r="N96" s="756"/>
      <c r="O96" s="756"/>
    </row>
    <row r="97" spans="1:15" ht="16.5" thickBot="1" x14ac:dyDescent="0.3">
      <c r="A97" s="777" t="s">
        <v>223</v>
      </c>
      <c r="B97" s="772">
        <v>1</v>
      </c>
      <c r="C97" s="766"/>
      <c r="D97" s="769"/>
      <c r="E97" s="769"/>
      <c r="F97" s="769"/>
      <c r="G97" s="769"/>
      <c r="H97" s="769"/>
      <c r="I97" s="768"/>
      <c r="J97" s="756"/>
      <c r="K97" s="756"/>
      <c r="L97" s="756"/>
      <c r="M97" s="756"/>
      <c r="N97" s="756"/>
    </row>
    <row r="98" spans="1:15" ht="16.5" thickBot="1" x14ac:dyDescent="0.3">
      <c r="A98" s="777" t="s">
        <v>214</v>
      </c>
      <c r="B98" s="772">
        <v>1</v>
      </c>
      <c r="C98" s="766"/>
      <c r="D98" s="769"/>
      <c r="E98" s="769"/>
      <c r="F98" s="769"/>
      <c r="G98" s="769"/>
      <c r="H98" s="769"/>
      <c r="I98" s="768"/>
      <c r="J98" s="756"/>
      <c r="K98" s="756"/>
      <c r="L98" s="756"/>
      <c r="M98" s="756"/>
      <c r="N98" s="756"/>
      <c r="O98" s="756"/>
    </row>
    <row r="99" spans="1:15" ht="15.75" thickBot="1" x14ac:dyDescent="0.25">
      <c r="A99" s="805" t="s">
        <v>216</v>
      </c>
      <c r="B99" s="772">
        <v>1</v>
      </c>
      <c r="C99" s="766"/>
      <c r="D99" s="769"/>
      <c r="E99" s="769"/>
      <c r="F99" s="769"/>
      <c r="G99" s="769"/>
      <c r="H99" s="769"/>
      <c r="I99" s="768"/>
      <c r="J99" s="488"/>
      <c r="K99" s="488"/>
      <c r="L99" s="488"/>
      <c r="M99" s="488"/>
      <c r="N99" s="488"/>
      <c r="O99" s="488"/>
    </row>
    <row r="100" spans="1:15" ht="15.75" thickBot="1" x14ac:dyDescent="0.25">
      <c r="A100" s="777" t="s">
        <v>215</v>
      </c>
      <c r="B100" s="772">
        <v>2</v>
      </c>
      <c r="C100" s="766"/>
      <c r="D100" s="769"/>
      <c r="E100" s="769"/>
      <c r="F100" s="769"/>
      <c r="G100" s="769"/>
      <c r="H100" s="769"/>
      <c r="I100" s="768"/>
      <c r="J100" s="488"/>
      <c r="K100" s="488"/>
      <c r="L100" s="488"/>
      <c r="M100" s="488"/>
      <c r="N100" s="488"/>
      <c r="O100" s="488"/>
    </row>
    <row r="101" spans="1:15" ht="15.75" thickBot="1" x14ac:dyDescent="0.25">
      <c r="A101" s="777" t="s">
        <v>219</v>
      </c>
      <c r="B101" s="772">
        <v>2</v>
      </c>
      <c r="C101" s="766"/>
      <c r="D101" s="769"/>
      <c r="E101" s="769"/>
      <c r="F101" s="769"/>
      <c r="G101" s="769"/>
      <c r="H101" s="769"/>
      <c r="I101" s="768"/>
      <c r="J101" s="488"/>
      <c r="K101" s="488"/>
      <c r="L101" s="488"/>
      <c r="M101" s="488"/>
      <c r="N101" s="488"/>
      <c r="O101" s="488"/>
    </row>
    <row r="102" spans="1:15" ht="15.75" thickBot="1" x14ac:dyDescent="0.25">
      <c r="A102" s="777" t="s">
        <v>222</v>
      </c>
      <c r="B102" s="772">
        <v>2</v>
      </c>
      <c r="C102" s="766"/>
      <c r="D102" s="769"/>
      <c r="E102" s="769"/>
      <c r="F102" s="769"/>
      <c r="G102" s="769"/>
      <c r="H102" s="769"/>
      <c r="I102" s="768"/>
      <c r="J102" s="488"/>
      <c r="K102" s="488"/>
      <c r="L102" s="488"/>
      <c r="M102" s="488"/>
      <c r="N102" s="488"/>
      <c r="O102" s="488"/>
    </row>
    <row r="103" spans="1:15" ht="15.75" thickBot="1" x14ac:dyDescent="0.25">
      <c r="A103" s="777" t="s">
        <v>217</v>
      </c>
      <c r="B103" s="772">
        <v>2</v>
      </c>
      <c r="C103" s="766"/>
      <c r="D103" s="769"/>
      <c r="E103" s="769"/>
      <c r="F103" s="769"/>
      <c r="G103" s="769"/>
      <c r="H103" s="769"/>
      <c r="I103" s="768"/>
      <c r="J103" s="488"/>
      <c r="K103" s="488"/>
      <c r="L103" s="488"/>
      <c r="M103" s="488"/>
      <c r="N103" s="488"/>
      <c r="O103" s="488"/>
    </row>
    <row r="104" spans="1:15" ht="15.75" thickBot="1" x14ac:dyDescent="0.25">
      <c r="A104" s="806" t="s">
        <v>316</v>
      </c>
      <c r="B104" s="772">
        <v>3</v>
      </c>
      <c r="C104" s="766"/>
      <c r="D104" s="769"/>
      <c r="E104" s="769"/>
      <c r="F104" s="769"/>
      <c r="G104" s="769"/>
      <c r="H104" s="769"/>
      <c r="I104" s="768"/>
      <c r="J104" s="488"/>
      <c r="K104" s="488"/>
      <c r="L104" s="488"/>
      <c r="M104" s="488"/>
      <c r="N104" s="488"/>
      <c r="O104" s="488"/>
    </row>
    <row r="105" spans="1:15" ht="15.75" thickBot="1" x14ac:dyDescent="0.25">
      <c r="A105" s="806" t="s">
        <v>516</v>
      </c>
      <c r="B105" s="772">
        <v>3</v>
      </c>
      <c r="C105" s="766"/>
      <c r="D105" s="769"/>
      <c r="E105" s="769"/>
      <c r="F105" s="769"/>
      <c r="G105" s="769"/>
      <c r="H105" s="769"/>
      <c r="I105" s="768"/>
      <c r="J105" s="488"/>
      <c r="K105" s="488"/>
      <c r="L105" s="488"/>
      <c r="M105" s="488"/>
      <c r="N105" s="488"/>
      <c r="O105" s="488"/>
    </row>
    <row r="106" spans="1:15" ht="15.75" thickBot="1" x14ac:dyDescent="0.25">
      <c r="A106" s="806" t="s">
        <v>317</v>
      </c>
      <c r="B106" s="772">
        <v>3</v>
      </c>
      <c r="C106" s="766"/>
      <c r="D106" s="769"/>
      <c r="E106" s="769"/>
      <c r="F106" s="769"/>
      <c r="G106" s="769"/>
      <c r="H106" s="769"/>
      <c r="I106" s="768"/>
      <c r="J106" s="488"/>
      <c r="K106" s="488"/>
      <c r="L106" s="488"/>
      <c r="M106" s="488"/>
      <c r="N106" s="488"/>
      <c r="O106" s="488"/>
    </row>
    <row r="107" spans="1:15" ht="15.75" thickBot="1" x14ac:dyDescent="0.25">
      <c r="A107" s="778" t="s">
        <v>318</v>
      </c>
      <c r="B107" s="772">
        <v>3</v>
      </c>
      <c r="C107" s="766"/>
      <c r="D107" s="769"/>
      <c r="E107" s="769"/>
      <c r="F107" s="769"/>
      <c r="G107" s="769"/>
      <c r="H107" s="769"/>
      <c r="I107" s="768"/>
      <c r="J107" s="488"/>
      <c r="K107" s="488"/>
      <c r="L107" s="488"/>
      <c r="M107" s="488"/>
      <c r="N107" s="488"/>
      <c r="O107" s="488"/>
    </row>
    <row r="108" spans="1:15" ht="15.75" thickBot="1" x14ac:dyDescent="0.25">
      <c r="A108" s="805" t="s">
        <v>231</v>
      </c>
      <c r="B108" s="772">
        <v>4</v>
      </c>
      <c r="C108" s="766"/>
      <c r="D108" s="769"/>
      <c r="E108" s="769"/>
      <c r="F108" s="769"/>
      <c r="G108" s="769"/>
      <c r="H108" s="769"/>
      <c r="I108" s="768"/>
      <c r="J108" s="488"/>
      <c r="K108" s="488"/>
      <c r="L108" s="488"/>
      <c r="M108" s="488"/>
      <c r="N108" s="488"/>
      <c r="O108" s="488"/>
    </row>
    <row r="109" spans="1:15" ht="15.75" thickBot="1" x14ac:dyDescent="0.25">
      <c r="A109" s="805" t="s">
        <v>226</v>
      </c>
      <c r="B109" s="772">
        <v>4</v>
      </c>
      <c r="C109" s="766"/>
      <c r="D109" s="769"/>
      <c r="E109" s="769"/>
      <c r="F109" s="769"/>
      <c r="G109" s="769"/>
      <c r="H109" s="769"/>
      <c r="I109" s="768"/>
      <c r="J109" s="488"/>
      <c r="K109" s="488"/>
      <c r="L109" s="488"/>
      <c r="M109" s="488"/>
      <c r="N109" s="488"/>
      <c r="O109" s="488"/>
    </row>
    <row r="110" spans="1:15" ht="15.75" thickBot="1" x14ac:dyDescent="0.25">
      <c r="A110" s="805" t="s">
        <v>230</v>
      </c>
      <c r="B110" s="772">
        <v>4</v>
      </c>
      <c r="C110" s="766"/>
      <c r="D110" s="769"/>
      <c r="E110" s="769"/>
      <c r="F110" s="769"/>
      <c r="G110" s="769"/>
      <c r="H110" s="769"/>
      <c r="I110" s="768"/>
      <c r="J110" s="488"/>
      <c r="K110" s="488"/>
      <c r="L110" s="488"/>
      <c r="M110" s="488"/>
      <c r="N110" s="488"/>
      <c r="O110" s="488"/>
    </row>
    <row r="111" spans="1:15" ht="30" customHeight="1" thickBot="1" x14ac:dyDescent="0.3">
      <c r="A111" s="1056" t="s">
        <v>349</v>
      </c>
      <c r="B111" s="772">
        <v>4</v>
      </c>
      <c r="C111" s="764"/>
      <c r="D111" s="770"/>
      <c r="E111" s="769"/>
      <c r="F111" s="769"/>
      <c r="G111" s="769"/>
      <c r="H111" s="769"/>
      <c r="I111" s="768"/>
      <c r="J111" s="488"/>
      <c r="K111" s="488"/>
      <c r="L111" s="488"/>
      <c r="M111" s="488"/>
      <c r="N111" s="488"/>
      <c r="O111" s="488"/>
    </row>
    <row r="112" spans="1:15" x14ac:dyDescent="0.2">
      <c r="J112" s="488"/>
      <c r="K112" s="488"/>
      <c r="L112" s="488"/>
      <c r="M112" s="488"/>
      <c r="N112" s="488"/>
      <c r="O112" s="488"/>
    </row>
    <row r="113" spans="1:15" x14ac:dyDescent="0.2">
      <c r="A113" s="773"/>
      <c r="B113" s="774"/>
      <c r="C113" s="775"/>
      <c r="D113" s="775"/>
      <c r="E113" s="775"/>
      <c r="F113" s="775"/>
      <c r="G113" s="775"/>
      <c r="H113" s="775"/>
      <c r="I113" s="775"/>
      <c r="J113" s="488"/>
      <c r="K113" s="488"/>
      <c r="L113" s="488"/>
      <c r="M113" s="488"/>
      <c r="N113" s="488"/>
      <c r="O113" s="488"/>
    </row>
    <row r="114" spans="1:15" ht="15.75" x14ac:dyDescent="0.25">
      <c r="A114" s="757" t="s">
        <v>101</v>
      </c>
      <c r="B114" s="756"/>
      <c r="C114" s="756"/>
      <c r="D114" s="756"/>
      <c r="E114" s="756"/>
      <c r="F114" s="756"/>
      <c r="G114" s="756"/>
      <c r="H114" s="756"/>
      <c r="I114" s="756"/>
      <c r="J114" s="488"/>
      <c r="K114" s="488"/>
      <c r="L114" s="488"/>
      <c r="M114" s="488"/>
      <c r="N114" s="488"/>
      <c r="O114" s="488"/>
    </row>
    <row r="115" spans="1:15" x14ac:dyDescent="0.2">
      <c r="A115" s="757" t="s">
        <v>182</v>
      </c>
      <c r="B115" s="759"/>
      <c r="C115" s="757"/>
      <c r="D115" s="757"/>
      <c r="E115" s="757"/>
      <c r="F115" s="757"/>
      <c r="G115" s="757"/>
      <c r="H115" s="757"/>
      <c r="I115" s="757"/>
      <c r="J115" s="757"/>
      <c r="K115" s="757"/>
      <c r="L115" s="757"/>
      <c r="M115" s="757"/>
      <c r="N115" s="757"/>
      <c r="O115" s="757"/>
    </row>
    <row r="116" spans="1:15" x14ac:dyDescent="0.2">
      <c r="A116" s="488"/>
      <c r="C116" s="488"/>
      <c r="D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  <c r="O116" s="488"/>
    </row>
    <row r="117" spans="1:15" x14ac:dyDescent="0.2">
      <c r="A117" s="488"/>
      <c r="C117" s="488"/>
      <c r="D117" s="488"/>
      <c r="E117" s="488"/>
      <c r="F117" s="488"/>
      <c r="G117" s="488"/>
      <c r="H117" s="488"/>
      <c r="I117" s="488"/>
      <c r="J117" s="488"/>
      <c r="K117" s="488"/>
      <c r="L117" s="488"/>
      <c r="M117" s="488"/>
      <c r="N117" s="488"/>
      <c r="O117" s="488"/>
    </row>
    <row r="118" spans="1:15" ht="15.75" x14ac:dyDescent="0.25">
      <c r="A118" s="762" t="s">
        <v>102</v>
      </c>
      <c r="B118" s="1156">
        <f>Termine!F1</f>
        <v>43344</v>
      </c>
      <c r="C118" s="1158"/>
      <c r="D118" s="1158"/>
      <c r="E118" s="756"/>
      <c r="F118" s="756"/>
      <c r="G118" s="756"/>
      <c r="H118" s="756"/>
      <c r="I118" s="756"/>
      <c r="J118" s="760"/>
      <c r="K118" s="760"/>
      <c r="L118" s="760"/>
      <c r="M118" s="760"/>
      <c r="N118" s="760"/>
      <c r="O118" s="760"/>
    </row>
  </sheetData>
  <sortState ref="A57:I73">
    <sortCondition ref="B57:B73"/>
    <sortCondition ref="A57:A73"/>
  </sortState>
  <mergeCells count="2">
    <mergeCell ref="N1:R1"/>
    <mergeCell ref="B118:D118"/>
  </mergeCells>
  <phoneticPr fontId="0" type="noConversion"/>
  <pageMargins left="0.78740157499999996" right="0.78740157499999996" top="0.984251969" bottom="0.984251969" header="0.4921259845" footer="0.4921259845"/>
  <pageSetup paperSize="9" scale="71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zoomScale="90" zoomScaleNormal="90" workbookViewId="0">
      <selection activeCell="N1" sqref="N1:R1"/>
    </sheetView>
  </sheetViews>
  <sheetFormatPr baseColWidth="10" defaultColWidth="11" defaultRowHeight="15" x14ac:dyDescent="0.2"/>
  <cols>
    <col min="1" max="1" width="22" style="488" customWidth="1"/>
    <col min="2" max="2" width="5.5" style="40" customWidth="1"/>
    <col min="3" max="4" width="5.5" style="488" customWidth="1"/>
    <col min="5" max="5" width="5.375" style="488" customWidth="1"/>
    <col min="6" max="7" width="4.75" style="488" customWidth="1"/>
    <col min="8" max="8" width="5.125" style="488" customWidth="1"/>
    <col min="9" max="9" width="6.5" style="488" customWidth="1"/>
    <col min="10" max="10" width="5.5" style="488" customWidth="1"/>
    <col min="11" max="13" width="4.625" style="488" customWidth="1"/>
    <col min="14" max="14" width="9" style="488" customWidth="1"/>
    <col min="15" max="19" width="4.625" style="488" customWidth="1"/>
    <col min="20" max="20" width="4.875" style="488" customWidth="1"/>
    <col min="21" max="26" width="4.625" style="488" customWidth="1"/>
    <col min="27" max="16384" width="11" style="488"/>
  </cols>
  <sheetData>
    <row r="1" spans="1:18" ht="15.75" x14ac:dyDescent="0.25">
      <c r="A1" s="46" t="s">
        <v>23</v>
      </c>
      <c r="B1" s="47"/>
      <c r="M1" s="48" t="s">
        <v>1</v>
      </c>
      <c r="N1" s="1163">
        <v>43389</v>
      </c>
      <c r="O1" s="1164"/>
      <c r="P1" s="1164"/>
      <c r="Q1" s="1164"/>
      <c r="R1" s="1164"/>
    </row>
    <row r="2" spans="1:18" x14ac:dyDescent="0.2">
      <c r="A2" s="38" t="s">
        <v>106</v>
      </c>
      <c r="B2" s="47"/>
      <c r="M2" s="48"/>
      <c r="N2" s="99"/>
    </row>
    <row r="3" spans="1:18" x14ac:dyDescent="0.2">
      <c r="A3" s="488" t="s">
        <v>116</v>
      </c>
      <c r="J3" s="49" t="s">
        <v>0</v>
      </c>
      <c r="Q3" s="488" t="s">
        <v>0</v>
      </c>
    </row>
    <row r="4" spans="1:18" x14ac:dyDescent="0.2">
      <c r="A4" s="488" t="s">
        <v>2</v>
      </c>
    </row>
    <row r="6" spans="1:18" ht="35.25" x14ac:dyDescent="0.5">
      <c r="A6" s="50" t="s">
        <v>25</v>
      </c>
    </row>
    <row r="7" spans="1:18" s="69" customFormat="1" ht="26.25" x14ac:dyDescent="0.4">
      <c r="A7" s="67"/>
      <c r="B7" s="68"/>
    </row>
    <row r="8" spans="1:18" s="53" customFormat="1" ht="18.75" customHeight="1" x14ac:dyDescent="0.35">
      <c r="A8" s="80" t="str">
        <f>Termine!B9</f>
        <v>Wintersemester 2018/19</v>
      </c>
      <c r="B8" s="52"/>
    </row>
    <row r="9" spans="1:18" s="55" customFormat="1" ht="60" x14ac:dyDescent="0.8">
      <c r="A9" s="509" t="s">
        <v>500</v>
      </c>
    </row>
    <row r="10" spans="1:18" x14ac:dyDescent="0.2">
      <c r="A10" s="189" t="s">
        <v>0</v>
      </c>
      <c r="B10" s="120" t="s">
        <v>286</v>
      </c>
      <c r="C10" s="118"/>
      <c r="D10" s="119"/>
      <c r="E10" s="118"/>
      <c r="F10" s="118"/>
      <c r="G10" s="118"/>
      <c r="H10" s="118"/>
      <c r="I10" s="118"/>
      <c r="J10" s="371"/>
      <c r="K10" s="371"/>
      <c r="L10" s="371"/>
      <c r="M10" s="371"/>
      <c r="N10" s="371"/>
    </row>
    <row r="11" spans="1:18" x14ac:dyDescent="0.2">
      <c r="A11" s="61"/>
      <c r="B11" s="120" t="s">
        <v>287</v>
      </c>
      <c r="C11" s="118"/>
      <c r="D11" s="119"/>
      <c r="E11" s="118"/>
      <c r="F11" s="118"/>
      <c r="G11" s="118"/>
      <c r="H11" s="118"/>
      <c r="I11" s="118"/>
      <c r="J11" s="371"/>
      <c r="K11" s="371"/>
      <c r="L11" s="371"/>
      <c r="M11" s="371"/>
      <c r="N11" s="371"/>
    </row>
    <row r="12" spans="1:18" x14ac:dyDescent="0.2">
      <c r="A12" s="61"/>
      <c r="B12" s="120" t="s">
        <v>555</v>
      </c>
      <c r="C12" s="118"/>
      <c r="D12" s="119"/>
      <c r="E12" s="118"/>
      <c r="F12" s="118"/>
      <c r="G12" s="118"/>
      <c r="H12" s="118"/>
      <c r="I12" s="118"/>
      <c r="J12" s="371"/>
      <c r="K12" s="371"/>
      <c r="L12" s="371"/>
      <c r="M12" s="371"/>
      <c r="N12" s="371"/>
    </row>
    <row r="13" spans="1:18" s="371" customFormat="1" x14ac:dyDescent="0.2">
      <c r="A13" s="513"/>
      <c r="B13" s="120" t="s">
        <v>369</v>
      </c>
      <c r="C13" s="118"/>
      <c r="D13" s="119"/>
      <c r="E13" s="118"/>
      <c r="F13" s="118"/>
      <c r="G13" s="118"/>
      <c r="H13" s="118"/>
      <c r="I13" s="118"/>
    </row>
    <row r="14" spans="1:18" x14ac:dyDescent="0.2">
      <c r="A14" s="61"/>
      <c r="B14" s="120"/>
      <c r="C14" s="281"/>
      <c r="D14" s="119"/>
      <c r="E14" s="118"/>
      <c r="F14" s="118"/>
      <c r="G14" s="118"/>
      <c r="H14" s="118"/>
      <c r="I14" s="118"/>
      <c r="J14" s="371"/>
      <c r="K14" s="371"/>
      <c r="L14" s="371"/>
      <c r="M14" s="371"/>
      <c r="N14" s="371"/>
    </row>
    <row r="15" spans="1:18" ht="15.75" x14ac:dyDescent="0.25">
      <c r="A15" s="70" t="s">
        <v>15</v>
      </c>
      <c r="B15" s="71"/>
    </row>
    <row r="16" spans="1:18" ht="15.75" x14ac:dyDescent="0.25">
      <c r="A16" s="370"/>
      <c r="B16" s="71"/>
    </row>
    <row r="17" spans="1:25" s="370" customFormat="1" ht="15.75" x14ac:dyDescent="0.25">
      <c r="B17" s="85" t="s">
        <v>16</v>
      </c>
      <c r="C17" s="44" t="s">
        <v>17</v>
      </c>
      <c r="D17" s="45"/>
      <c r="E17" s="45"/>
      <c r="F17" s="45"/>
      <c r="G17" s="45"/>
      <c r="H17" s="45"/>
      <c r="I17" s="45"/>
      <c r="J17" s="45"/>
      <c r="K17" s="44" t="s">
        <v>49</v>
      </c>
      <c r="L17" s="45"/>
      <c r="M17" s="43"/>
      <c r="N17" s="44" t="s">
        <v>48</v>
      </c>
      <c r="O17" s="45"/>
      <c r="P17" s="45"/>
      <c r="Q17" s="45"/>
      <c r="R17" s="43"/>
    </row>
    <row r="18" spans="1:25" s="371" customFormat="1" ht="15.75" x14ac:dyDescent="0.25">
      <c r="A18" s="128"/>
      <c r="B18" s="977">
        <v>471</v>
      </c>
      <c r="C18" s="920" t="s">
        <v>31</v>
      </c>
      <c r="D18" s="376"/>
      <c r="E18" s="376"/>
      <c r="F18" s="376"/>
      <c r="G18" s="376"/>
      <c r="H18" s="376"/>
      <c r="I18" s="376"/>
      <c r="J18" s="376"/>
      <c r="K18" s="920" t="s">
        <v>254</v>
      </c>
      <c r="L18" s="924"/>
      <c r="M18" s="376"/>
      <c r="N18" s="922" t="s">
        <v>35</v>
      </c>
      <c r="O18" s="376"/>
      <c r="P18" s="376"/>
      <c r="Q18" s="376"/>
      <c r="R18" s="921"/>
    </row>
    <row r="19" spans="1:25" s="371" customFormat="1" ht="15.75" x14ac:dyDescent="0.25">
      <c r="A19" s="128"/>
      <c r="B19" s="977">
        <v>472</v>
      </c>
      <c r="C19" s="920" t="s">
        <v>32</v>
      </c>
      <c r="D19" s="376"/>
      <c r="E19" s="376"/>
      <c r="F19" s="376"/>
      <c r="G19" s="376"/>
      <c r="H19" s="376"/>
      <c r="I19" s="376"/>
      <c r="J19" s="376"/>
      <c r="K19" s="920" t="s">
        <v>254</v>
      </c>
      <c r="L19" s="924"/>
      <c r="M19" s="376"/>
      <c r="N19" s="922" t="s">
        <v>35</v>
      </c>
      <c r="O19" s="376"/>
      <c r="P19" s="376"/>
      <c r="Q19" s="376"/>
      <c r="R19" s="921"/>
    </row>
    <row r="20" spans="1:25" s="371" customFormat="1" ht="15.75" x14ac:dyDescent="0.25">
      <c r="A20" s="128"/>
      <c r="B20" s="977">
        <v>473</v>
      </c>
      <c r="C20" s="920" t="s">
        <v>33</v>
      </c>
      <c r="D20" s="376"/>
      <c r="E20" s="376"/>
      <c r="F20" s="376"/>
      <c r="G20" s="376"/>
      <c r="H20" s="376"/>
      <c r="I20" s="376"/>
      <c r="J20" s="376"/>
      <c r="K20" s="920" t="s">
        <v>254</v>
      </c>
      <c r="L20" s="924"/>
      <c r="M20" s="376"/>
      <c r="N20" s="922" t="s">
        <v>35</v>
      </c>
      <c r="O20" s="376"/>
      <c r="P20" s="376"/>
      <c r="Q20" s="376"/>
      <c r="R20" s="921"/>
    </row>
    <row r="21" spans="1:25" s="371" customFormat="1" ht="15.75" x14ac:dyDescent="0.25">
      <c r="A21" s="128"/>
      <c r="B21" s="977">
        <v>482</v>
      </c>
      <c r="C21" s="920" t="s">
        <v>85</v>
      </c>
      <c r="D21" s="376"/>
      <c r="E21" s="376"/>
      <c r="F21" s="376"/>
      <c r="G21" s="376"/>
      <c r="H21" s="376"/>
      <c r="I21" s="376"/>
      <c r="J21" s="376"/>
      <c r="K21" s="920" t="s">
        <v>254</v>
      </c>
      <c r="L21" s="376"/>
      <c r="M21" s="921"/>
      <c r="N21" s="376" t="s">
        <v>35</v>
      </c>
      <c r="O21" s="376"/>
      <c r="P21" s="376"/>
      <c r="Q21" s="376"/>
      <c r="R21" s="921"/>
    </row>
    <row r="22" spans="1:25" s="371" customFormat="1" ht="15.75" x14ac:dyDescent="0.25">
      <c r="A22" s="128"/>
      <c r="B22" s="977">
        <v>140</v>
      </c>
      <c r="C22" s="922" t="s">
        <v>786</v>
      </c>
      <c r="D22" s="376"/>
      <c r="E22" s="376"/>
      <c r="F22" s="376"/>
      <c r="G22" s="376"/>
      <c r="H22" s="376"/>
      <c r="I22" s="376"/>
      <c r="J22" s="376"/>
      <c r="K22" s="922" t="s">
        <v>787</v>
      </c>
      <c r="L22" s="376"/>
      <c r="M22" s="921"/>
      <c r="N22" s="922" t="s">
        <v>157</v>
      </c>
      <c r="O22" s="376"/>
      <c r="P22" s="376"/>
      <c r="Q22" s="376"/>
      <c r="R22" s="921"/>
    </row>
    <row r="23" spans="1:25" s="371" customFormat="1" ht="15.75" x14ac:dyDescent="0.25">
      <c r="A23" s="128"/>
      <c r="B23" s="977">
        <v>141</v>
      </c>
      <c r="C23" s="922" t="s">
        <v>788</v>
      </c>
      <c r="D23" s="376"/>
      <c r="E23" s="376"/>
      <c r="F23" s="376"/>
      <c r="G23" s="376"/>
      <c r="H23" s="376"/>
      <c r="I23" s="376"/>
      <c r="J23" s="376"/>
      <c r="K23" s="922" t="s">
        <v>787</v>
      </c>
      <c r="L23" s="376"/>
      <c r="M23" s="921"/>
      <c r="N23" s="922" t="s">
        <v>157</v>
      </c>
      <c r="O23" s="376"/>
      <c r="P23" s="376"/>
      <c r="Q23" s="376"/>
      <c r="R23" s="921"/>
    </row>
    <row r="24" spans="1:25" s="371" customFormat="1" ht="15.75" x14ac:dyDescent="0.25">
      <c r="A24" s="128"/>
      <c r="B24" s="977">
        <v>142</v>
      </c>
      <c r="C24" s="977" t="s">
        <v>789</v>
      </c>
      <c r="D24" s="376"/>
      <c r="E24" s="376"/>
      <c r="F24" s="376"/>
      <c r="G24" s="376"/>
      <c r="H24" s="376"/>
      <c r="I24" s="376"/>
      <c r="J24" s="376"/>
      <c r="K24" s="922" t="s">
        <v>787</v>
      </c>
      <c r="L24" s="376"/>
      <c r="M24" s="921"/>
      <c r="N24" s="922" t="s">
        <v>157</v>
      </c>
      <c r="O24" s="376"/>
      <c r="P24" s="376"/>
      <c r="Q24" s="376"/>
      <c r="R24" s="921"/>
    </row>
    <row r="25" spans="1:25" ht="15.75" x14ac:dyDescent="0.25">
      <c r="A25" s="370"/>
      <c r="B25" s="1001">
        <v>171</v>
      </c>
      <c r="C25" s="1002" t="s">
        <v>391</v>
      </c>
      <c r="D25" s="1003"/>
      <c r="E25" s="1003"/>
      <c r="F25" s="1003"/>
      <c r="G25" s="1003"/>
      <c r="H25" s="1003"/>
      <c r="I25" s="1003"/>
      <c r="J25" s="1003"/>
      <c r="K25" s="1002" t="s">
        <v>284</v>
      </c>
      <c r="L25" s="1003"/>
      <c r="M25" s="1004"/>
      <c r="N25" s="1002" t="s">
        <v>395</v>
      </c>
      <c r="O25" s="1003"/>
      <c r="P25" s="1003"/>
      <c r="Q25" s="1003"/>
      <c r="R25" s="1004"/>
      <c r="S25" s="371"/>
    </row>
    <row r="26" spans="1:25" ht="15.75" x14ac:dyDescent="0.25">
      <c r="A26" s="370"/>
      <c r="B26" s="1001">
        <v>172</v>
      </c>
      <c r="C26" s="1002" t="s">
        <v>392</v>
      </c>
      <c r="D26" s="1003"/>
      <c r="E26" s="1003"/>
      <c r="F26" s="1003"/>
      <c r="G26" s="1003"/>
      <c r="H26" s="1003"/>
      <c r="I26" s="1003"/>
      <c r="J26" s="1003"/>
      <c r="K26" s="1002" t="s">
        <v>284</v>
      </c>
      <c r="L26" s="1003"/>
      <c r="M26" s="1004"/>
      <c r="N26" s="1002" t="s">
        <v>395</v>
      </c>
      <c r="O26" s="1003"/>
      <c r="P26" s="1003"/>
      <c r="Q26" s="1003"/>
      <c r="R26" s="1004"/>
      <c r="S26" s="371"/>
    </row>
    <row r="27" spans="1:25" ht="15.75" x14ac:dyDescent="0.25">
      <c r="A27" s="370"/>
      <c r="B27" s="1001">
        <v>173</v>
      </c>
      <c r="C27" s="1002" t="s">
        <v>393</v>
      </c>
      <c r="D27" s="1003"/>
      <c r="E27" s="1003"/>
      <c r="F27" s="1003"/>
      <c r="G27" s="1003"/>
      <c r="H27" s="1003"/>
      <c r="I27" s="1003"/>
      <c r="J27" s="1003"/>
      <c r="K27" s="1002" t="s">
        <v>284</v>
      </c>
      <c r="L27" s="1003"/>
      <c r="M27" s="1004"/>
      <c r="N27" s="1002" t="s">
        <v>395</v>
      </c>
      <c r="O27" s="1003"/>
      <c r="P27" s="1003"/>
      <c r="Q27" s="1003"/>
      <c r="R27" s="1004"/>
      <c r="S27" s="371"/>
    </row>
    <row r="28" spans="1:25" ht="15.75" x14ac:dyDescent="0.25">
      <c r="A28" s="370"/>
      <c r="B28" s="1001">
        <v>174</v>
      </c>
      <c r="C28" s="1002" t="s">
        <v>394</v>
      </c>
      <c r="D28" s="1003"/>
      <c r="E28" s="1003"/>
      <c r="F28" s="1003"/>
      <c r="G28" s="1003"/>
      <c r="H28" s="1003"/>
      <c r="I28" s="1003"/>
      <c r="J28" s="1003"/>
      <c r="K28" s="1002" t="s">
        <v>284</v>
      </c>
      <c r="L28" s="1003"/>
      <c r="M28" s="1004"/>
      <c r="N28" s="1002" t="s">
        <v>395</v>
      </c>
      <c r="O28" s="1003"/>
      <c r="P28" s="1003"/>
      <c r="Q28" s="1003"/>
      <c r="R28" s="1004"/>
      <c r="S28" s="371"/>
    </row>
    <row r="29" spans="1:25" ht="15.75" x14ac:dyDescent="0.25">
      <c r="A29" s="370"/>
      <c r="B29" s="1001">
        <v>201</v>
      </c>
      <c r="C29" s="1002" t="s">
        <v>413</v>
      </c>
      <c r="D29" s="1003"/>
      <c r="E29" s="1003"/>
      <c r="F29" s="1003"/>
      <c r="G29" s="1003"/>
      <c r="H29" s="1003"/>
      <c r="I29" s="1003"/>
      <c r="J29" s="1003"/>
      <c r="K29" s="1002" t="s">
        <v>291</v>
      </c>
      <c r="L29" s="1003"/>
      <c r="M29" s="1004"/>
      <c r="N29" s="1002" t="s">
        <v>157</v>
      </c>
      <c r="O29" s="1003"/>
      <c r="P29" s="1003"/>
      <c r="Q29" s="1003"/>
      <c r="R29" s="1004"/>
      <c r="S29" s="371"/>
    </row>
    <row r="30" spans="1:25" ht="15.75" x14ac:dyDescent="0.25">
      <c r="A30" s="370"/>
      <c r="B30" s="1001">
        <v>202</v>
      </c>
      <c r="C30" s="1002" t="s">
        <v>411</v>
      </c>
      <c r="D30" s="1003"/>
      <c r="E30" s="1003"/>
      <c r="F30" s="1003"/>
      <c r="G30" s="1003"/>
      <c r="H30" s="1003"/>
      <c r="I30" s="1003"/>
      <c r="J30" s="1003"/>
      <c r="K30" s="1002" t="s">
        <v>412</v>
      </c>
      <c r="L30" s="1003"/>
      <c r="M30" s="1004"/>
      <c r="N30" s="1002" t="s">
        <v>157</v>
      </c>
      <c r="O30" s="1003"/>
      <c r="P30" s="1003"/>
      <c r="Q30" s="1003"/>
      <c r="R30" s="1004"/>
      <c r="S30" s="371"/>
    </row>
    <row r="31" spans="1:25" s="873" customFormat="1" ht="15.75" x14ac:dyDescent="0.25">
      <c r="A31" s="874"/>
      <c r="B31" s="1079">
        <v>203</v>
      </c>
      <c r="C31" s="1080" t="s">
        <v>937</v>
      </c>
      <c r="D31" s="1081"/>
      <c r="E31" s="1081"/>
      <c r="F31" s="1081"/>
      <c r="G31" s="1081"/>
      <c r="H31" s="1081"/>
      <c r="I31" s="1081"/>
      <c r="J31" s="1081"/>
      <c r="K31" s="1080" t="s">
        <v>284</v>
      </c>
      <c r="L31" s="1081"/>
      <c r="M31" s="1082"/>
      <c r="N31" s="1080" t="s">
        <v>938</v>
      </c>
      <c r="O31" s="1081"/>
      <c r="P31" s="1081"/>
      <c r="Q31" s="1081"/>
      <c r="R31" s="1082"/>
      <c r="S31" s="371"/>
    </row>
    <row r="32" spans="1:25" x14ac:dyDescent="0.2">
      <c r="B32" s="997">
        <v>671</v>
      </c>
      <c r="C32" s="239" t="s">
        <v>825</v>
      </c>
      <c r="D32" s="314"/>
      <c r="E32" s="314"/>
      <c r="F32" s="314"/>
      <c r="G32" s="314"/>
      <c r="H32" s="314"/>
      <c r="I32" s="314"/>
      <c r="J32" s="314"/>
      <c r="K32" s="992" t="s">
        <v>418</v>
      </c>
      <c r="L32" s="1045"/>
      <c r="M32" s="1045"/>
      <c r="N32" s="239" t="s">
        <v>419</v>
      </c>
      <c r="O32" s="314"/>
      <c r="P32" s="314"/>
      <c r="Q32" s="376"/>
      <c r="R32" s="921"/>
      <c r="S32" s="197"/>
      <c r="U32" s="373"/>
      <c r="V32" s="122"/>
      <c r="W32" s="122"/>
      <c r="X32" s="122"/>
      <c r="Y32" s="122"/>
    </row>
    <row r="33" spans="1:13" ht="15.75" x14ac:dyDescent="0.25">
      <c r="A33" s="370"/>
      <c r="E33" s="488" t="s">
        <v>0</v>
      </c>
    </row>
    <row r="34" spans="1:13" ht="15.75" x14ac:dyDescent="0.25">
      <c r="A34" s="370" t="s">
        <v>19</v>
      </c>
      <c r="B34" s="71"/>
    </row>
    <row r="35" spans="1:13" ht="15.75" x14ac:dyDescent="0.25">
      <c r="A35" s="74"/>
      <c r="B35" s="71"/>
      <c r="D35" s="470"/>
      <c r="E35" s="470"/>
      <c r="M35" s="488" t="s">
        <v>0</v>
      </c>
    </row>
    <row r="36" spans="1:13" s="370" customFormat="1" ht="30" x14ac:dyDescent="0.25">
      <c r="A36" s="508" t="s">
        <v>20</v>
      </c>
      <c r="B36" s="507">
        <v>1</v>
      </c>
    </row>
    <row r="37" spans="1:13" ht="18" x14ac:dyDescent="0.25">
      <c r="A37" s="473" t="s">
        <v>141</v>
      </c>
      <c r="B37" s="473"/>
      <c r="C37" s="473"/>
    </row>
    <row r="38" spans="1:13" s="873" customFormat="1" ht="18" x14ac:dyDescent="0.25">
      <c r="A38" s="1083" t="s">
        <v>595</v>
      </c>
      <c r="B38" s="1083">
        <v>203</v>
      </c>
      <c r="C38" s="898"/>
    </row>
    <row r="39" spans="1:13" ht="18" x14ac:dyDescent="0.25">
      <c r="A39" s="898" t="s">
        <v>747</v>
      </c>
      <c r="B39" s="898">
        <v>471</v>
      </c>
      <c r="C39" s="1053">
        <v>471</v>
      </c>
    </row>
    <row r="40" spans="1:13" s="873" customFormat="1" ht="18" x14ac:dyDescent="0.25">
      <c r="A40" s="898" t="s">
        <v>721</v>
      </c>
      <c r="B40" s="898"/>
      <c r="C40" s="1053">
        <v>202</v>
      </c>
    </row>
    <row r="41" spans="1:13" s="873" customFormat="1" ht="18" x14ac:dyDescent="0.25">
      <c r="A41" s="898" t="s">
        <v>675</v>
      </c>
      <c r="B41" s="898">
        <v>171</v>
      </c>
      <c r="C41" s="1053"/>
    </row>
    <row r="42" spans="1:13" s="873" customFormat="1" ht="18" x14ac:dyDescent="0.25">
      <c r="A42" s="898" t="s">
        <v>769</v>
      </c>
      <c r="B42" s="898"/>
      <c r="C42" s="1053">
        <v>171</v>
      </c>
    </row>
    <row r="43" spans="1:13" s="873" customFormat="1" ht="18" x14ac:dyDescent="0.25">
      <c r="A43" s="898" t="s">
        <v>722</v>
      </c>
      <c r="B43" s="898">
        <v>202</v>
      </c>
      <c r="C43" s="1053"/>
    </row>
    <row r="44" spans="1:13" ht="18" x14ac:dyDescent="0.25">
      <c r="A44" s="383" t="s">
        <v>751</v>
      </c>
      <c r="B44" s="383">
        <v>472</v>
      </c>
      <c r="C44" s="1053">
        <v>472</v>
      </c>
    </row>
    <row r="45" spans="1:13" s="873" customFormat="1" ht="18" x14ac:dyDescent="0.25">
      <c r="A45" s="898" t="s">
        <v>772</v>
      </c>
      <c r="B45" s="898">
        <v>172</v>
      </c>
      <c r="C45" s="1053"/>
    </row>
    <row r="46" spans="1:13" s="873" customFormat="1" ht="18" x14ac:dyDescent="0.25">
      <c r="A46" s="999" t="s">
        <v>773</v>
      </c>
      <c r="B46" s="898"/>
      <c r="C46" s="1053">
        <v>172</v>
      </c>
    </row>
    <row r="47" spans="1:13" s="873" customFormat="1" ht="18" x14ac:dyDescent="0.25">
      <c r="A47" s="898" t="s">
        <v>422</v>
      </c>
      <c r="B47" s="898">
        <v>140</v>
      </c>
      <c r="C47" s="1053"/>
    </row>
    <row r="48" spans="1:13" s="873" customFormat="1" ht="18" x14ac:dyDescent="0.25">
      <c r="A48" s="898" t="s">
        <v>791</v>
      </c>
      <c r="B48" s="898"/>
      <c r="C48" s="1053">
        <v>140</v>
      </c>
    </row>
    <row r="49" spans="1:12" ht="18" x14ac:dyDescent="0.25">
      <c r="A49" s="516" t="s">
        <v>724</v>
      </c>
      <c r="B49" s="383">
        <v>473</v>
      </c>
      <c r="C49" s="1054">
        <v>473</v>
      </c>
    </row>
    <row r="50" spans="1:12" s="873" customFormat="1" ht="18" x14ac:dyDescent="0.25">
      <c r="A50" s="516" t="s">
        <v>683</v>
      </c>
      <c r="B50" s="898">
        <v>173</v>
      </c>
      <c r="C50" s="1054"/>
    </row>
    <row r="51" spans="1:12" s="873" customFormat="1" ht="18" x14ac:dyDescent="0.25">
      <c r="A51" s="1000" t="s">
        <v>776</v>
      </c>
      <c r="B51" s="898"/>
      <c r="C51" s="1054">
        <v>173</v>
      </c>
      <c r="E51" s="268" t="s">
        <v>153</v>
      </c>
    </row>
    <row r="52" spans="1:12" s="873" customFormat="1" ht="18" x14ac:dyDescent="0.25">
      <c r="A52" s="1000" t="s">
        <v>777</v>
      </c>
      <c r="B52" s="898">
        <v>141</v>
      </c>
      <c r="C52" s="1054"/>
      <c r="E52" s="268" t="s">
        <v>154</v>
      </c>
    </row>
    <row r="53" spans="1:12" s="873" customFormat="1" ht="18" x14ac:dyDescent="0.25">
      <c r="A53" s="1000" t="s">
        <v>794</v>
      </c>
      <c r="B53" s="898"/>
      <c r="C53" s="1054">
        <v>141</v>
      </c>
      <c r="E53" s="268" t="s">
        <v>163</v>
      </c>
    </row>
    <row r="54" spans="1:12" s="873" customFormat="1" ht="18" x14ac:dyDescent="0.25">
      <c r="A54" s="516" t="s">
        <v>779</v>
      </c>
      <c r="B54" s="898">
        <v>174</v>
      </c>
      <c r="C54" s="1054"/>
      <c r="E54" s="268" t="s">
        <v>178</v>
      </c>
    </row>
    <row r="55" spans="1:12" s="873" customFormat="1" ht="18" x14ac:dyDescent="0.25">
      <c r="A55" s="1000" t="s">
        <v>778</v>
      </c>
      <c r="B55" s="898"/>
      <c r="C55" s="1054">
        <v>174</v>
      </c>
    </row>
    <row r="56" spans="1:12" ht="18" x14ac:dyDescent="0.25">
      <c r="A56" s="516" t="s">
        <v>738</v>
      </c>
      <c r="B56" s="383">
        <v>482</v>
      </c>
      <c r="C56" s="1054">
        <v>482</v>
      </c>
    </row>
    <row r="57" spans="1:12" ht="18" x14ac:dyDescent="0.25">
      <c r="A57" s="516" t="s">
        <v>421</v>
      </c>
      <c r="B57" s="383">
        <v>142</v>
      </c>
      <c r="C57" s="1054"/>
    </row>
    <row r="58" spans="1:12" ht="18" x14ac:dyDescent="0.25">
      <c r="A58" s="516" t="s">
        <v>797</v>
      </c>
      <c r="B58" s="383"/>
      <c r="C58" s="1054">
        <v>142</v>
      </c>
    </row>
    <row r="59" spans="1:12" ht="18" x14ac:dyDescent="0.25">
      <c r="A59" s="516"/>
      <c r="B59" s="383"/>
      <c r="C59" s="1053"/>
    </row>
    <row r="60" spans="1:12" ht="15.75" x14ac:dyDescent="0.25">
      <c r="B60" s="539">
        <f>SUM(B39:B59)</f>
        <v>3213</v>
      </c>
      <c r="C60" s="1055">
        <f>SUM(C39:C59)</f>
        <v>3213</v>
      </c>
      <c r="D60" s="378"/>
      <c r="E60" s="378"/>
      <c r="J60" s="370"/>
      <c r="K60" s="370"/>
    </row>
    <row r="61" spans="1:12" ht="15.75" x14ac:dyDescent="0.25">
      <c r="A61" s="488" t="s">
        <v>21</v>
      </c>
      <c r="B61" s="540">
        <f>SUM(B30,B18:B28)</f>
        <v>3213</v>
      </c>
      <c r="C61" s="539"/>
      <c r="D61" s="217"/>
      <c r="E61" s="217"/>
      <c r="J61" s="370"/>
    </row>
    <row r="62" spans="1:12" ht="30" customHeight="1" x14ac:dyDescent="0.25">
      <c r="A62" s="488" t="s">
        <v>2</v>
      </c>
      <c r="B62" s="101"/>
      <c r="C62" s="221"/>
      <c r="D62" s="216"/>
      <c r="E62" s="216"/>
      <c r="F62" s="77"/>
      <c r="G62" s="77"/>
      <c r="J62" s="489"/>
      <c r="K62" s="65" t="s">
        <v>0</v>
      </c>
      <c r="L62" s="65"/>
    </row>
    <row r="63" spans="1:12" ht="15.75" x14ac:dyDescent="0.25">
      <c r="A63" s="216"/>
      <c r="B63" s="192"/>
      <c r="C63" s="193"/>
      <c r="D63" s="370"/>
      <c r="E63" s="370"/>
      <c r="J63" s="1"/>
    </row>
    <row r="64" spans="1:12" ht="15.75" x14ac:dyDescent="0.25">
      <c r="A64" s="781" t="s">
        <v>98</v>
      </c>
      <c r="B64" s="784"/>
      <c r="C64" s="781"/>
      <c r="D64" s="781" t="str">
        <f>A9</f>
        <v>Studienjahrgang   ESR16/K-ESR15</v>
      </c>
      <c r="E64" s="781"/>
      <c r="F64" s="790"/>
      <c r="G64" s="783"/>
      <c r="H64" s="783"/>
      <c r="I64" s="783"/>
    </row>
    <row r="65" spans="1:9" ht="16.5" thickBot="1" x14ac:dyDescent="0.3">
      <c r="A65" s="781"/>
      <c r="B65" s="784"/>
      <c r="C65" s="781"/>
      <c r="D65" s="781"/>
      <c r="E65" s="781"/>
      <c r="F65" s="790"/>
      <c r="G65" s="783"/>
      <c r="H65" s="783"/>
      <c r="I65" s="783"/>
    </row>
    <row r="66" spans="1:9" ht="16.5" thickBot="1" x14ac:dyDescent="0.3">
      <c r="A66" s="800" t="s">
        <v>99</v>
      </c>
      <c r="B66" s="792" t="s">
        <v>97</v>
      </c>
      <c r="C66" s="786" t="s">
        <v>100</v>
      </c>
      <c r="D66" s="798"/>
      <c r="E66" s="798"/>
      <c r="F66" s="798"/>
      <c r="G66" s="798"/>
      <c r="H66" s="798"/>
      <c r="I66" s="799"/>
    </row>
    <row r="67" spans="1:9" ht="16.5" thickBot="1" x14ac:dyDescent="0.3">
      <c r="A67" s="805" t="s">
        <v>221</v>
      </c>
      <c r="B67" s="801">
        <v>1</v>
      </c>
      <c r="C67" s="789"/>
      <c r="D67" s="798"/>
      <c r="E67" s="798"/>
      <c r="F67" s="798"/>
      <c r="G67" s="798"/>
      <c r="H67" s="798"/>
      <c r="I67" s="799"/>
    </row>
    <row r="68" spans="1:9" ht="15.75" thickBot="1" x14ac:dyDescent="0.25">
      <c r="A68" s="805" t="s">
        <v>220</v>
      </c>
      <c r="B68" s="801">
        <v>1</v>
      </c>
      <c r="C68" s="791"/>
      <c r="D68" s="795"/>
      <c r="E68" s="795"/>
      <c r="F68" s="795"/>
      <c r="G68" s="795"/>
      <c r="H68" s="795"/>
      <c r="I68" s="794"/>
    </row>
    <row r="69" spans="1:9" ht="15.75" thickBot="1" x14ac:dyDescent="0.25">
      <c r="A69" s="805" t="s">
        <v>227</v>
      </c>
      <c r="B69" s="801">
        <v>1</v>
      </c>
      <c r="C69" s="791"/>
      <c r="D69" s="795"/>
      <c r="E69" s="795"/>
      <c r="F69" s="795"/>
      <c r="G69" s="795"/>
      <c r="H69" s="795"/>
      <c r="I69" s="794"/>
    </row>
    <row r="70" spans="1:9" ht="15.75" thickBot="1" x14ac:dyDescent="0.25">
      <c r="A70" s="806" t="s">
        <v>315</v>
      </c>
      <c r="B70" s="801">
        <v>1</v>
      </c>
      <c r="C70" s="791"/>
      <c r="D70" s="795"/>
      <c r="E70" s="795"/>
      <c r="F70" s="795"/>
      <c r="G70" s="795"/>
      <c r="H70" s="795"/>
      <c r="I70" s="794"/>
    </row>
    <row r="71" spans="1:9" ht="15.75" thickBot="1" x14ac:dyDescent="0.25">
      <c r="A71" s="778" t="s">
        <v>875</v>
      </c>
      <c r="B71" s="772">
        <v>1</v>
      </c>
      <c r="C71" s="766"/>
      <c r="D71" s="769"/>
      <c r="E71" s="769"/>
      <c r="F71" s="769"/>
      <c r="G71" s="769"/>
      <c r="H71" s="769"/>
      <c r="I71" s="768"/>
    </row>
    <row r="72" spans="1:9" ht="16.5" thickBot="1" x14ac:dyDescent="0.3">
      <c r="A72" s="805"/>
      <c r="B72" s="801"/>
      <c r="C72" s="793"/>
      <c r="D72" s="787"/>
      <c r="E72" s="787"/>
      <c r="F72" s="787"/>
      <c r="G72" s="787"/>
      <c r="H72" s="787"/>
      <c r="I72" s="788"/>
    </row>
    <row r="73" spans="1:9" ht="15.75" x14ac:dyDescent="0.25">
      <c r="A73" s="802"/>
      <c r="B73" s="803"/>
      <c r="C73" s="804"/>
      <c r="D73" s="797"/>
      <c r="E73" s="797"/>
      <c r="F73" s="797"/>
      <c r="G73" s="797"/>
      <c r="H73" s="797"/>
      <c r="I73" s="797"/>
    </row>
    <row r="74" spans="1:9" ht="15.75" x14ac:dyDescent="0.25">
      <c r="A74" s="780" t="s">
        <v>101</v>
      </c>
      <c r="B74" s="779"/>
      <c r="C74" s="779"/>
      <c r="D74" s="779"/>
      <c r="E74" s="779"/>
      <c r="F74" s="779"/>
      <c r="G74" s="779"/>
      <c r="H74" s="779"/>
      <c r="I74" s="779"/>
    </row>
    <row r="75" spans="1:9" ht="15.75" x14ac:dyDescent="0.25">
      <c r="A75" s="780" t="s">
        <v>182</v>
      </c>
      <c r="B75" s="779"/>
      <c r="C75" s="779"/>
      <c r="D75" s="779"/>
      <c r="E75" s="779"/>
      <c r="F75" s="779"/>
      <c r="G75" s="779"/>
      <c r="H75" s="779"/>
      <c r="I75" s="779"/>
    </row>
    <row r="76" spans="1:9" x14ac:dyDescent="0.2">
      <c r="A76" s="780"/>
      <c r="B76" s="782"/>
      <c r="C76" s="780"/>
      <c r="D76" s="780"/>
      <c r="E76" s="780"/>
      <c r="F76" s="780"/>
      <c r="G76" s="780"/>
      <c r="H76" s="780"/>
      <c r="I76" s="780"/>
    </row>
    <row r="78" spans="1:9" ht="15.75" x14ac:dyDescent="0.25">
      <c r="A78" s="785" t="s">
        <v>102</v>
      </c>
      <c r="B78" s="1156">
        <f>Termine!F1</f>
        <v>43344</v>
      </c>
      <c r="C78" s="1158"/>
      <c r="D78" s="1158"/>
      <c r="E78" s="779"/>
      <c r="F78" s="779"/>
      <c r="G78" s="779"/>
      <c r="H78" s="779"/>
      <c r="I78" s="779"/>
    </row>
    <row r="79" spans="1:9" x14ac:dyDescent="0.2">
      <c r="G79" s="780" t="s">
        <v>21</v>
      </c>
    </row>
    <row r="80" spans="1:9" x14ac:dyDescent="0.2">
      <c r="G80" s="780" t="s">
        <v>2</v>
      </c>
    </row>
  </sheetData>
  <sortState ref="A62:B68">
    <sortCondition ref="B62:B68"/>
    <sortCondition ref="A62:A68"/>
  </sortState>
  <mergeCells count="2">
    <mergeCell ref="N1:R1"/>
    <mergeCell ref="B78:D78"/>
  </mergeCells>
  <pageMargins left="0.78740157499999996" right="0.78740157499999996" top="0.984251969" bottom="0.984251969" header="0.4921259845" footer="0.4921259845"/>
  <pageSetup paperSize="9" scale="7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W63"/>
  <sheetViews>
    <sheetView zoomScale="90" zoomScaleNormal="90" workbookViewId="0">
      <selection activeCell="H24" sqref="H24:H27"/>
    </sheetView>
  </sheetViews>
  <sheetFormatPr baseColWidth="10" defaultColWidth="11" defaultRowHeight="15" x14ac:dyDescent="0.2"/>
  <cols>
    <col min="1" max="1" width="22.25" style="37" customWidth="1"/>
    <col min="2" max="2" width="8.5" style="40" customWidth="1"/>
    <col min="3" max="13" width="8.5" style="37" customWidth="1"/>
    <col min="14" max="17" width="4.625" style="37" customWidth="1"/>
    <col min="18" max="18" width="4.375" style="37" customWidth="1"/>
    <col min="19" max="19" width="4.625" style="37" hidden="1" customWidth="1"/>
    <col min="20" max="25" width="4.625" style="37" customWidth="1"/>
    <col min="26" max="16384" width="11" style="37"/>
  </cols>
  <sheetData>
    <row r="1" spans="1:14" ht="15.75" x14ac:dyDescent="0.25">
      <c r="A1" s="46" t="s">
        <v>23</v>
      </c>
      <c r="B1" s="47"/>
      <c r="I1" s="48" t="s">
        <v>1</v>
      </c>
      <c r="J1" s="1168">
        <v>43377</v>
      </c>
      <c r="K1" s="1169"/>
      <c r="L1" s="1169"/>
      <c r="M1" s="1169"/>
      <c r="N1" s="1169"/>
    </row>
    <row r="2" spans="1:14" x14ac:dyDescent="0.2">
      <c r="A2" s="38" t="s">
        <v>106</v>
      </c>
      <c r="B2" s="47"/>
      <c r="I2" s="48"/>
      <c r="J2" s="99"/>
    </row>
    <row r="3" spans="1:14" x14ac:dyDescent="0.2">
      <c r="A3" s="37" t="s">
        <v>116</v>
      </c>
      <c r="I3" s="49" t="s">
        <v>0</v>
      </c>
    </row>
    <row r="4" spans="1:14" x14ac:dyDescent="0.2">
      <c r="A4" s="37" t="s">
        <v>2</v>
      </c>
    </row>
    <row r="7" spans="1:14" ht="35.25" x14ac:dyDescent="0.5">
      <c r="A7" s="50" t="s">
        <v>25</v>
      </c>
    </row>
    <row r="8" spans="1:14" s="69" customFormat="1" ht="26.25" x14ac:dyDescent="0.4">
      <c r="A8" s="67"/>
      <c r="B8" s="68"/>
    </row>
    <row r="9" spans="1:14" s="53" customFormat="1" ht="18.75" customHeight="1" x14ac:dyDescent="0.35">
      <c r="A9" s="80" t="str">
        <f>Termine!B9</f>
        <v>Wintersemester 2018/19</v>
      </c>
      <c r="B9" s="52"/>
    </row>
    <row r="10" spans="1:14" s="55" customFormat="1" ht="60" x14ac:dyDescent="0.8">
      <c r="A10" s="830" t="s">
        <v>523</v>
      </c>
      <c r="B10" s="54"/>
    </row>
    <row r="11" spans="1:14" x14ac:dyDescent="0.2">
      <c r="A11" s="61" t="s">
        <v>14</v>
      </c>
      <c r="B11" s="120"/>
      <c r="C11" s="118"/>
      <c r="D11" s="119"/>
      <c r="E11" s="71"/>
      <c r="F11" s="71"/>
      <c r="G11" s="71"/>
      <c r="H11" s="71"/>
      <c r="I11" s="71"/>
      <c r="J11" s="71"/>
    </row>
    <row r="12" spans="1:14" x14ac:dyDescent="0.2">
      <c r="A12" s="61"/>
      <c r="B12" s="120" t="s">
        <v>288</v>
      </c>
      <c r="C12" s="118"/>
      <c r="D12" s="119"/>
      <c r="E12" s="71"/>
      <c r="F12" s="71"/>
      <c r="G12" s="71"/>
      <c r="H12" s="71"/>
      <c r="I12" s="71"/>
      <c r="J12" s="71"/>
    </row>
    <row r="13" spans="1:14" x14ac:dyDescent="0.2">
      <c r="A13" s="61"/>
      <c r="B13" s="120" t="s">
        <v>571</v>
      </c>
      <c r="C13" s="118"/>
      <c r="D13" s="119"/>
      <c r="E13" s="118"/>
      <c r="F13" s="118"/>
      <c r="G13" s="118"/>
      <c r="H13" s="118"/>
      <c r="I13" s="118"/>
      <c r="J13" s="118"/>
      <c r="K13" s="371"/>
      <c r="L13" s="371"/>
      <c r="M13" s="371"/>
    </row>
    <row r="14" spans="1:14" s="873" customFormat="1" x14ac:dyDescent="0.2">
      <c r="A14" s="61"/>
      <c r="B14" s="120" t="s">
        <v>287</v>
      </c>
      <c r="C14" s="118"/>
      <c r="D14" s="119"/>
      <c r="E14" s="118"/>
      <c r="F14" s="118"/>
      <c r="G14" s="118"/>
      <c r="H14" s="118"/>
      <c r="I14" s="118"/>
      <c r="J14" s="118"/>
      <c r="K14" s="371"/>
      <c r="L14" s="371"/>
      <c r="M14" s="371"/>
    </row>
    <row r="15" spans="1:14" x14ac:dyDescent="0.2">
      <c r="A15" s="61"/>
      <c r="B15" s="120" t="s">
        <v>572</v>
      </c>
      <c r="C15" s="118"/>
      <c r="D15" s="119"/>
      <c r="E15" s="118"/>
      <c r="F15" s="118"/>
      <c r="G15" s="118"/>
      <c r="H15" s="118"/>
      <c r="I15" s="118"/>
      <c r="J15" s="118"/>
      <c r="K15" s="371"/>
      <c r="L15" s="371"/>
      <c r="M15" s="371"/>
    </row>
    <row r="16" spans="1:14" x14ac:dyDescent="0.2">
      <c r="A16" s="61"/>
      <c r="B16" s="120"/>
      <c r="C16" s="118"/>
      <c r="D16" s="119"/>
      <c r="E16" s="118"/>
      <c r="F16" s="118"/>
      <c r="G16" s="118"/>
      <c r="H16" s="118"/>
      <c r="I16" s="118"/>
      <c r="J16" s="118"/>
      <c r="K16" s="371"/>
      <c r="L16" s="371"/>
      <c r="M16" s="371"/>
    </row>
    <row r="17" spans="1:23" ht="15.75" x14ac:dyDescent="0.25">
      <c r="A17" s="70" t="s">
        <v>15</v>
      </c>
      <c r="B17" s="118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</row>
    <row r="18" spans="1:23" ht="15.75" x14ac:dyDescent="0.25">
      <c r="A18" s="70"/>
      <c r="B18" s="118"/>
      <c r="C18" s="371"/>
      <c r="D18" s="371"/>
      <c r="E18" s="371"/>
      <c r="F18" s="371"/>
      <c r="G18" s="371"/>
      <c r="H18" s="371"/>
      <c r="I18" s="371"/>
      <c r="J18" s="371"/>
      <c r="K18" s="371"/>
      <c r="L18" s="371"/>
      <c r="M18" s="371"/>
      <c r="S18" s="101"/>
      <c r="T18" s="101"/>
      <c r="U18" s="101"/>
      <c r="V18" s="101"/>
      <c r="W18" s="101"/>
    </row>
    <row r="19" spans="1:23" ht="18" x14ac:dyDescent="0.25">
      <c r="A19" s="86" t="s">
        <v>27</v>
      </c>
      <c r="B19" s="553" t="s">
        <v>17</v>
      </c>
      <c r="C19" s="554"/>
      <c r="D19" s="554"/>
      <c r="E19" s="554"/>
      <c r="F19" s="554"/>
      <c r="G19" s="554"/>
      <c r="H19" s="555" t="s">
        <v>29</v>
      </c>
      <c r="I19" s="554" t="s">
        <v>50</v>
      </c>
      <c r="J19" s="554"/>
      <c r="K19" s="554"/>
      <c r="L19" s="556"/>
      <c r="M19" s="126"/>
      <c r="N19" s="101"/>
      <c r="O19" s="101"/>
      <c r="P19" s="101"/>
      <c r="Q19" s="101"/>
    </row>
    <row r="20" spans="1:23" s="873" customFormat="1" ht="15.75" x14ac:dyDescent="0.25">
      <c r="A20" s="997">
        <v>443</v>
      </c>
      <c r="B20" s="239" t="s">
        <v>833</v>
      </c>
      <c r="C20" s="376"/>
      <c r="D20" s="376"/>
      <c r="E20" s="376"/>
      <c r="F20" s="376"/>
      <c r="G20" s="376"/>
      <c r="H20" s="992" t="s">
        <v>787</v>
      </c>
      <c r="I20" s="239" t="s">
        <v>832</v>
      </c>
      <c r="J20" s="1047"/>
      <c r="K20" s="376"/>
      <c r="L20" s="1005"/>
      <c r="M20" s="202"/>
      <c r="O20" s="101"/>
      <c r="P20" s="101"/>
      <c r="Q20" s="101"/>
    </row>
    <row r="21" spans="1:23" s="873" customFormat="1" ht="15.75" x14ac:dyDescent="0.25">
      <c r="A21" s="997">
        <v>444</v>
      </c>
      <c r="B21" s="239" t="s">
        <v>834</v>
      </c>
      <c r="C21" s="376"/>
      <c r="D21" s="376"/>
      <c r="E21" s="376"/>
      <c r="F21" s="376"/>
      <c r="G21" s="376"/>
      <c r="H21" s="992" t="s">
        <v>787</v>
      </c>
      <c r="I21" s="239" t="s">
        <v>832</v>
      </c>
      <c r="J21" s="1047"/>
      <c r="K21" s="376"/>
      <c r="L21" s="1005"/>
      <c r="M21" s="126"/>
      <c r="O21" s="101"/>
      <c r="P21" s="101"/>
      <c r="Q21" s="101"/>
    </row>
    <row r="22" spans="1:23" s="873" customFormat="1" x14ac:dyDescent="0.2">
      <c r="A22" s="997">
        <v>435</v>
      </c>
      <c r="B22" s="239" t="s">
        <v>642</v>
      </c>
      <c r="C22" s="314"/>
      <c r="D22" s="314"/>
      <c r="E22" s="314"/>
      <c r="F22" s="314"/>
      <c r="G22" s="314"/>
      <c r="H22" s="992" t="s">
        <v>205</v>
      </c>
      <c r="I22" s="239" t="s">
        <v>51</v>
      </c>
      <c r="J22" s="1005"/>
      <c r="K22" s="314"/>
      <c r="L22" s="1005"/>
      <c r="M22" s="878"/>
      <c r="N22" s="122"/>
      <c r="O22" s="122"/>
      <c r="P22" s="122"/>
      <c r="Q22" s="122"/>
    </row>
    <row r="23" spans="1:23" s="873" customFormat="1" x14ac:dyDescent="0.2">
      <c r="A23" s="997">
        <v>451</v>
      </c>
      <c r="B23" s="239" t="s">
        <v>865</v>
      </c>
      <c r="C23" s="376"/>
      <c r="D23" s="376"/>
      <c r="E23" s="376"/>
      <c r="F23" s="376"/>
      <c r="G23" s="376"/>
      <c r="H23" s="992" t="s">
        <v>254</v>
      </c>
      <c r="I23" s="239" t="s">
        <v>861</v>
      </c>
      <c r="J23" s="1047"/>
      <c r="K23" s="376"/>
      <c r="L23" s="1005"/>
      <c r="M23" s="878"/>
      <c r="N23" s="122"/>
      <c r="O23" s="122"/>
      <c r="P23" s="122"/>
      <c r="Q23" s="122"/>
    </row>
    <row r="24" spans="1:23" s="873" customFormat="1" x14ac:dyDescent="0.2">
      <c r="A24" s="997">
        <v>452</v>
      </c>
      <c r="B24" s="239" t="s">
        <v>857</v>
      </c>
      <c r="C24" s="314"/>
      <c r="D24" s="314"/>
      <c r="E24" s="314"/>
      <c r="F24" s="314"/>
      <c r="G24" s="314"/>
      <c r="H24" s="992" t="s">
        <v>254</v>
      </c>
      <c r="I24" s="239" t="s">
        <v>861</v>
      </c>
      <c r="J24" s="1047"/>
      <c r="K24" s="376"/>
      <c r="L24" s="1005"/>
      <c r="M24" s="878"/>
      <c r="N24" s="122"/>
      <c r="O24" s="122"/>
      <c r="P24" s="122"/>
      <c r="Q24" s="122"/>
    </row>
    <row r="25" spans="1:23" s="873" customFormat="1" x14ac:dyDescent="0.2">
      <c r="A25" s="997">
        <v>453</v>
      </c>
      <c r="B25" s="239" t="s">
        <v>858</v>
      </c>
      <c r="C25" s="376"/>
      <c r="D25" s="376"/>
      <c r="E25" s="376"/>
      <c r="F25" s="376"/>
      <c r="G25" s="376"/>
      <c r="H25" s="992" t="s">
        <v>254</v>
      </c>
      <c r="I25" s="239" t="s">
        <v>861</v>
      </c>
      <c r="J25" s="1047"/>
      <c r="K25" s="376"/>
      <c r="L25" s="1005"/>
      <c r="M25" s="878"/>
      <c r="N25" s="122"/>
      <c r="O25" s="122"/>
      <c r="P25" s="122"/>
      <c r="Q25" s="122"/>
    </row>
    <row r="26" spans="1:23" s="873" customFormat="1" x14ac:dyDescent="0.2">
      <c r="A26" s="997">
        <v>454</v>
      </c>
      <c r="B26" s="239" t="s">
        <v>859</v>
      </c>
      <c r="C26" s="314"/>
      <c r="D26" s="314"/>
      <c r="E26" s="314"/>
      <c r="F26" s="314"/>
      <c r="G26" s="314"/>
      <c r="H26" s="992" t="s">
        <v>254</v>
      </c>
      <c r="I26" s="239" t="s">
        <v>861</v>
      </c>
      <c r="J26" s="1047"/>
      <c r="K26" s="376"/>
      <c r="L26" s="1005"/>
      <c r="M26" s="878"/>
      <c r="N26" s="122"/>
      <c r="O26" s="122"/>
      <c r="P26" s="122"/>
      <c r="Q26" s="122"/>
    </row>
    <row r="27" spans="1:23" s="873" customFormat="1" x14ac:dyDescent="0.2">
      <c r="A27" s="997">
        <v>455</v>
      </c>
      <c r="B27" s="239" t="s">
        <v>860</v>
      </c>
      <c r="C27" s="376"/>
      <c r="D27" s="376"/>
      <c r="E27" s="376"/>
      <c r="F27" s="376"/>
      <c r="G27" s="376"/>
      <c r="H27" s="992" t="s">
        <v>254</v>
      </c>
      <c r="I27" s="239" t="s">
        <v>861</v>
      </c>
      <c r="J27" s="1047"/>
      <c r="K27" s="376"/>
      <c r="L27" s="1005"/>
      <c r="M27" s="878"/>
      <c r="N27" s="122"/>
      <c r="O27" s="122"/>
      <c r="P27" s="122"/>
      <c r="Q27" s="122"/>
    </row>
    <row r="28" spans="1:23" x14ac:dyDescent="0.2">
      <c r="A28" s="541"/>
      <c r="B28" s="118"/>
      <c r="C28" s="371"/>
      <c r="D28" s="371" t="s">
        <v>0</v>
      </c>
      <c r="E28" s="371"/>
      <c r="F28" s="371"/>
      <c r="G28" s="371"/>
      <c r="H28" s="371"/>
      <c r="I28" s="371"/>
      <c r="J28" s="371"/>
      <c r="K28" s="371"/>
      <c r="L28" s="371"/>
      <c r="M28" s="371"/>
    </row>
    <row r="29" spans="1:23" ht="30" x14ac:dyDescent="0.25">
      <c r="A29" s="519" t="s">
        <v>20</v>
      </c>
      <c r="B29" s="546" t="s">
        <v>829</v>
      </c>
      <c r="C29" s="547" t="s">
        <v>830</v>
      </c>
      <c r="D29" s="1084"/>
      <c r="E29" s="1084"/>
      <c r="F29" s="363"/>
      <c r="G29" s="268"/>
      <c r="H29" s="37" t="s">
        <v>179</v>
      </c>
      <c r="I29" s="268"/>
      <c r="J29" s="268"/>
      <c r="K29" s="268"/>
      <c r="L29" s="268"/>
      <c r="M29" s="268"/>
      <c r="N29" s="268"/>
      <c r="O29" s="268"/>
      <c r="P29" s="268"/>
      <c r="Q29" s="268"/>
      <c r="R29" s="268"/>
    </row>
    <row r="30" spans="1:23" ht="18" x14ac:dyDescent="0.25">
      <c r="A30" s="542" t="s">
        <v>141</v>
      </c>
      <c r="B30" s="550"/>
      <c r="C30" s="550"/>
      <c r="D30" s="807"/>
      <c r="E30" s="807"/>
      <c r="G30" s="268"/>
      <c r="H30" s="268" t="s">
        <v>154</v>
      </c>
      <c r="I30" s="268"/>
      <c r="J30" s="268"/>
      <c r="K30" s="268"/>
      <c r="L30" s="268"/>
      <c r="M30" s="268"/>
      <c r="N30" s="268"/>
      <c r="O30" s="268"/>
      <c r="P30" s="268"/>
      <c r="Q30" s="268"/>
      <c r="R30" s="268"/>
    </row>
    <row r="31" spans="1:23" s="873" customFormat="1" ht="18" x14ac:dyDescent="0.25">
      <c r="A31" s="542"/>
      <c r="B31" s="550"/>
      <c r="C31" s="551"/>
      <c r="D31" s="807"/>
      <c r="E31" s="807"/>
      <c r="G31" s="884"/>
      <c r="H31" s="268" t="s">
        <v>155</v>
      </c>
      <c r="I31" s="884"/>
      <c r="J31" s="884"/>
      <c r="K31" s="884"/>
      <c r="L31" s="884"/>
      <c r="M31" s="884"/>
      <c r="N31" s="884"/>
      <c r="O31" s="884"/>
      <c r="P31" s="884"/>
      <c r="Q31" s="884"/>
      <c r="R31" s="884"/>
    </row>
    <row r="32" spans="1:23" s="488" customFormat="1" ht="18" x14ac:dyDescent="0.25">
      <c r="A32" s="544" t="s">
        <v>862</v>
      </c>
      <c r="B32" s="543">
        <v>452</v>
      </c>
      <c r="C32" s="543">
        <v>452</v>
      </c>
      <c r="D32" s="807"/>
      <c r="E32" s="807"/>
      <c r="G32" s="268"/>
      <c r="H32" s="268" t="s">
        <v>180</v>
      </c>
      <c r="I32" s="268"/>
      <c r="J32" s="268"/>
      <c r="K32" s="268"/>
      <c r="L32" s="268"/>
      <c r="M32" s="268"/>
      <c r="N32" s="268"/>
      <c r="O32" s="268"/>
      <c r="P32" s="268"/>
      <c r="Q32" s="268"/>
      <c r="R32" s="268"/>
    </row>
    <row r="33" spans="1:18" s="873" customFormat="1" ht="18" x14ac:dyDescent="0.25">
      <c r="A33" s="1071" t="s">
        <v>596</v>
      </c>
      <c r="B33" s="1072">
        <v>443</v>
      </c>
      <c r="C33" s="1072">
        <v>443</v>
      </c>
      <c r="D33" s="807"/>
      <c r="E33" s="807"/>
      <c r="G33" s="884"/>
      <c r="H33" s="884"/>
      <c r="I33" s="884"/>
      <c r="J33" s="884"/>
      <c r="K33" s="884"/>
      <c r="L33" s="884"/>
      <c r="M33" s="884"/>
      <c r="N33" s="884"/>
      <c r="O33" s="884"/>
      <c r="P33" s="884"/>
      <c r="Q33" s="884"/>
      <c r="R33" s="884"/>
    </row>
    <row r="34" spans="1:18" s="873" customFormat="1" ht="18" x14ac:dyDescent="0.25">
      <c r="A34" s="1071" t="s">
        <v>746</v>
      </c>
      <c r="B34" s="1072">
        <v>444</v>
      </c>
      <c r="C34" s="1072">
        <v>444</v>
      </c>
      <c r="D34" s="807"/>
      <c r="E34" s="807"/>
      <c r="G34" s="884"/>
      <c r="H34" s="884"/>
      <c r="I34" s="884"/>
      <c r="J34" s="884"/>
      <c r="K34" s="884"/>
      <c r="L34" s="884"/>
      <c r="M34" s="884"/>
      <c r="N34" s="884"/>
      <c r="O34" s="884"/>
      <c r="P34" s="884"/>
      <c r="Q34" s="884"/>
      <c r="R34" s="884"/>
    </row>
    <row r="35" spans="1:18" s="873" customFormat="1" ht="18" x14ac:dyDescent="0.25">
      <c r="A35" s="544" t="s">
        <v>863</v>
      </c>
      <c r="B35" s="543">
        <v>453</v>
      </c>
      <c r="C35" s="543">
        <v>453</v>
      </c>
      <c r="D35" s="807"/>
      <c r="E35" s="807"/>
      <c r="G35" s="884"/>
      <c r="H35" s="884"/>
      <c r="I35" s="884"/>
      <c r="J35" s="884"/>
      <c r="K35" s="884"/>
      <c r="L35" s="884"/>
      <c r="M35" s="884"/>
      <c r="N35" s="884"/>
      <c r="O35" s="884"/>
      <c r="P35" s="884"/>
      <c r="Q35" s="884"/>
      <c r="R35" s="884"/>
    </row>
    <row r="36" spans="1:18" s="488" customFormat="1" ht="18" x14ac:dyDescent="0.25">
      <c r="A36" s="544" t="s">
        <v>300</v>
      </c>
      <c r="B36" s="543">
        <v>435</v>
      </c>
      <c r="C36" s="543">
        <v>435</v>
      </c>
      <c r="D36" s="878"/>
      <c r="E36" s="878"/>
      <c r="G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1:18" s="873" customFormat="1" ht="18" x14ac:dyDescent="0.25">
      <c r="A37" s="544" t="s">
        <v>864</v>
      </c>
      <c r="B37" s="543">
        <v>454</v>
      </c>
      <c r="C37" s="543">
        <v>454</v>
      </c>
      <c r="D37" s="878"/>
      <c r="E37" s="878"/>
      <c r="G37" s="884"/>
      <c r="H37" s="884"/>
      <c r="I37" s="884"/>
      <c r="J37" s="884"/>
      <c r="K37" s="884"/>
      <c r="L37" s="884"/>
      <c r="M37" s="884"/>
      <c r="N37" s="884"/>
      <c r="O37" s="884"/>
      <c r="P37" s="884"/>
      <c r="Q37" s="884"/>
      <c r="R37" s="884"/>
    </row>
    <row r="38" spans="1:18" s="488" customFormat="1" ht="18" x14ac:dyDescent="0.25">
      <c r="A38" s="544" t="s">
        <v>732</v>
      </c>
      <c r="B38" s="543">
        <v>455</v>
      </c>
      <c r="C38" s="543">
        <v>455</v>
      </c>
      <c r="D38" s="807"/>
      <c r="E38" s="807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</row>
    <row r="39" spans="1:18" ht="18" x14ac:dyDescent="0.25">
      <c r="A39" s="544"/>
      <c r="B39" s="543"/>
      <c r="C39" s="543"/>
      <c r="D39" s="807"/>
      <c r="E39" s="807"/>
      <c r="F39" s="369"/>
      <c r="G39" s="369"/>
      <c r="H39" s="268"/>
      <c r="I39" s="369"/>
    </row>
    <row r="40" spans="1:18" s="488" customFormat="1" ht="15.75" x14ac:dyDescent="0.25">
      <c r="A40" s="450"/>
      <c r="B40" s="450"/>
      <c r="C40" s="450"/>
      <c r="D40" s="450"/>
      <c r="E40" s="450"/>
      <c r="F40" s="450"/>
      <c r="G40" s="450"/>
      <c r="H40" s="450"/>
      <c r="I40" s="450"/>
      <c r="J40" s="371"/>
      <c r="K40" s="371"/>
      <c r="L40" s="371"/>
      <c r="M40" s="371"/>
    </row>
    <row r="41" spans="1:18" s="488" customFormat="1" ht="15.75" x14ac:dyDescent="0.25">
      <c r="A41" s="451" t="s">
        <v>131</v>
      </c>
      <c r="B41" s="450"/>
      <c r="C41" s="450"/>
      <c r="D41" s="450"/>
      <c r="E41" s="450"/>
      <c r="F41" s="453"/>
      <c r="G41" s="453"/>
      <c r="H41" s="453"/>
      <c r="I41" s="450"/>
    </row>
    <row r="42" spans="1:18" s="488" customFormat="1" ht="15.75" x14ac:dyDescent="0.25">
      <c r="A42" s="452" t="s">
        <v>21</v>
      </c>
      <c r="B42" s="450"/>
      <c r="C42" s="450"/>
      <c r="D42" s="450"/>
      <c r="E42" s="450"/>
      <c r="F42" s="450"/>
      <c r="G42" s="450"/>
      <c r="H42" s="450"/>
      <c r="I42" s="450"/>
      <c r="J42" s="450"/>
      <c r="K42" s="450"/>
      <c r="L42" s="461"/>
      <c r="M42" s="461"/>
    </row>
    <row r="43" spans="1:18" s="488" customFormat="1" ht="15.75" x14ac:dyDescent="0.25">
      <c r="A43" s="451" t="s">
        <v>2</v>
      </c>
      <c r="B43" s="455"/>
      <c r="C43" s="455"/>
      <c r="D43" s="455"/>
      <c r="E43" s="455"/>
      <c r="F43" s="458"/>
      <c r="G43" s="454"/>
      <c r="H43" s="450"/>
      <c r="I43" s="450"/>
      <c r="J43" s="450"/>
      <c r="K43" s="450"/>
      <c r="L43" s="461"/>
      <c r="M43" s="450"/>
    </row>
    <row r="44" spans="1:18" ht="15.75" x14ac:dyDescent="0.25">
      <c r="A44" s="459"/>
      <c r="B44" s="456"/>
      <c r="C44" s="457"/>
      <c r="D44" s="457"/>
      <c r="E44" s="457"/>
      <c r="F44" s="457"/>
      <c r="G44" s="450"/>
      <c r="H44" s="450"/>
      <c r="I44" s="450"/>
      <c r="J44" s="450"/>
      <c r="K44" s="450"/>
      <c r="L44" s="450"/>
      <c r="M44" s="450"/>
      <c r="N44" s="268"/>
    </row>
    <row r="45" spans="1:18" ht="15.75" x14ac:dyDescent="0.25">
      <c r="A45" s="488"/>
      <c r="C45" s="488"/>
      <c r="D45" s="488"/>
      <c r="E45" s="488"/>
      <c r="F45" s="488"/>
      <c r="G45" s="488"/>
      <c r="H45" s="488"/>
      <c r="I45" s="488"/>
      <c r="J45" s="450"/>
      <c r="K45" s="450"/>
      <c r="L45" s="369"/>
      <c r="M45" s="369"/>
      <c r="N45" s="268"/>
    </row>
    <row r="46" spans="1:18" ht="15.75" x14ac:dyDescent="0.25">
      <c r="A46" s="812" t="s">
        <v>98</v>
      </c>
      <c r="B46" s="815"/>
      <c r="C46" s="812"/>
      <c r="D46" s="812" t="str">
        <f>A10</f>
        <v>Studienjahrgang  EAA15/KIA-EEA14</v>
      </c>
      <c r="E46" s="812"/>
      <c r="F46" s="816"/>
      <c r="G46" s="814"/>
      <c r="H46" s="814"/>
      <c r="I46" s="814"/>
      <c r="J46" s="450"/>
      <c r="K46" s="450"/>
      <c r="L46" s="369"/>
      <c r="M46" s="369"/>
      <c r="N46" s="268"/>
    </row>
    <row r="47" spans="1:18" ht="16.5" thickBot="1" x14ac:dyDescent="0.3">
      <c r="A47" s="812"/>
      <c r="B47" s="815"/>
      <c r="C47" s="812"/>
      <c r="D47" s="812"/>
      <c r="E47" s="812"/>
      <c r="F47" s="816"/>
      <c r="G47" s="814"/>
      <c r="H47" s="814"/>
      <c r="I47" s="814"/>
      <c r="J47" s="488"/>
      <c r="K47" s="488"/>
      <c r="L47" s="488"/>
    </row>
    <row r="48" spans="1:18" ht="16.5" thickBot="1" x14ac:dyDescent="0.3">
      <c r="A48" s="823" t="s">
        <v>99</v>
      </c>
      <c r="B48" s="824" t="s">
        <v>97</v>
      </c>
      <c r="C48" s="819" t="s">
        <v>100</v>
      </c>
      <c r="D48" s="821"/>
      <c r="E48" s="821"/>
      <c r="F48" s="821"/>
      <c r="G48" s="821"/>
      <c r="H48" s="821"/>
      <c r="I48" s="822"/>
      <c r="J48" s="808"/>
      <c r="K48" s="808"/>
      <c r="L48" s="808"/>
    </row>
    <row r="49" spans="1:12" ht="16.5" thickBot="1" x14ac:dyDescent="0.3">
      <c r="A49" s="828" t="s">
        <v>517</v>
      </c>
      <c r="B49" s="827">
        <v>1</v>
      </c>
      <c r="C49" s="818"/>
      <c r="D49" s="821"/>
      <c r="E49" s="821"/>
      <c r="F49" s="821"/>
      <c r="G49" s="821"/>
      <c r="H49" s="821"/>
      <c r="I49" s="822"/>
      <c r="J49" s="808"/>
      <c r="K49" s="808"/>
      <c r="L49" s="808"/>
    </row>
    <row r="50" spans="1:12" ht="15.75" thickBot="1" x14ac:dyDescent="0.25">
      <c r="A50" s="829" t="s">
        <v>518</v>
      </c>
      <c r="B50" s="827">
        <v>1</v>
      </c>
      <c r="C50" s="820"/>
      <c r="D50" s="826"/>
      <c r="E50" s="826"/>
      <c r="F50" s="826"/>
      <c r="G50" s="826"/>
      <c r="H50" s="826"/>
      <c r="I50" s="825"/>
      <c r="J50" s="808"/>
      <c r="K50" s="808"/>
      <c r="L50" s="808"/>
    </row>
    <row r="51" spans="1:12" ht="15.75" thickBot="1" x14ac:dyDescent="0.25">
      <c r="A51" s="829" t="s">
        <v>519</v>
      </c>
      <c r="B51" s="827">
        <v>1</v>
      </c>
      <c r="C51" s="820"/>
      <c r="D51" s="826"/>
      <c r="E51" s="826"/>
      <c r="F51" s="826"/>
      <c r="G51" s="826"/>
      <c r="H51" s="826"/>
      <c r="I51" s="825"/>
      <c r="J51" s="808"/>
      <c r="K51" s="808"/>
      <c r="L51" s="808"/>
    </row>
    <row r="52" spans="1:12" ht="15.75" thickBot="1" x14ac:dyDescent="0.25">
      <c r="A52" s="829" t="s">
        <v>520</v>
      </c>
      <c r="B52" s="827">
        <v>2</v>
      </c>
      <c r="C52" s="820"/>
      <c r="D52" s="826"/>
      <c r="E52" s="826"/>
      <c r="F52" s="826"/>
      <c r="G52" s="826"/>
      <c r="H52" s="826"/>
      <c r="I52" s="825"/>
      <c r="J52" s="808"/>
      <c r="K52" s="808"/>
      <c r="L52" s="808"/>
    </row>
    <row r="53" spans="1:12" ht="15.75" thickBot="1" x14ac:dyDescent="0.25">
      <c r="A53" s="829" t="s">
        <v>521</v>
      </c>
      <c r="B53" s="827">
        <v>2</v>
      </c>
      <c r="C53" s="820"/>
      <c r="D53" s="826"/>
      <c r="E53" s="826"/>
      <c r="F53" s="826"/>
      <c r="G53" s="826"/>
      <c r="H53" s="826"/>
      <c r="I53" s="825"/>
      <c r="J53" s="808"/>
      <c r="K53" s="808"/>
      <c r="L53" s="808"/>
    </row>
    <row r="54" spans="1:12" ht="15.75" thickBot="1" x14ac:dyDescent="0.25">
      <c r="A54" s="829" t="s">
        <v>522</v>
      </c>
      <c r="B54" s="827">
        <v>2</v>
      </c>
      <c r="C54" s="820"/>
      <c r="D54" s="826"/>
      <c r="E54" s="826"/>
      <c r="F54" s="826"/>
      <c r="G54" s="826"/>
      <c r="H54" s="826"/>
      <c r="I54" s="825"/>
      <c r="J54" s="808"/>
      <c r="K54" s="808"/>
      <c r="L54" s="808"/>
    </row>
    <row r="55" spans="1:12" ht="15.75" x14ac:dyDescent="0.25">
      <c r="A55" s="811" t="s">
        <v>101</v>
      </c>
      <c r="B55" s="810"/>
      <c r="C55" s="810"/>
      <c r="D55" s="810"/>
      <c r="E55" s="810"/>
      <c r="F55" s="810"/>
      <c r="G55" s="810"/>
      <c r="H55" s="810"/>
      <c r="I55" s="810"/>
      <c r="J55" s="808"/>
      <c r="K55" s="808"/>
      <c r="L55" s="808"/>
    </row>
    <row r="56" spans="1:12" x14ac:dyDescent="0.2">
      <c r="A56" s="811" t="s">
        <v>182</v>
      </c>
      <c r="B56" s="813"/>
      <c r="C56" s="811"/>
      <c r="D56" s="811"/>
      <c r="E56" s="811"/>
      <c r="F56" s="811"/>
      <c r="G56" s="811"/>
      <c r="H56" s="811"/>
      <c r="I56" s="811"/>
      <c r="J56" s="808"/>
      <c r="K56" s="808"/>
      <c r="L56" s="808"/>
    </row>
    <row r="57" spans="1:12" x14ac:dyDescent="0.2">
      <c r="A57" s="811"/>
      <c r="B57" s="813"/>
      <c r="C57" s="811"/>
      <c r="D57" s="811"/>
      <c r="E57" s="811"/>
      <c r="F57" s="811"/>
      <c r="G57" s="811"/>
      <c r="H57" s="811"/>
      <c r="I57" s="811"/>
      <c r="J57" s="808"/>
      <c r="K57" s="808"/>
      <c r="L57" s="808"/>
    </row>
    <row r="58" spans="1:12" x14ac:dyDescent="0.2">
      <c r="A58" s="808"/>
      <c r="B58" s="809"/>
      <c r="C58" s="808"/>
      <c r="D58" s="808"/>
      <c r="E58" s="808"/>
      <c r="F58" s="808"/>
      <c r="G58" s="808"/>
      <c r="H58" s="808"/>
      <c r="I58" s="808"/>
      <c r="J58" s="808"/>
      <c r="K58" s="808"/>
      <c r="L58" s="808"/>
    </row>
    <row r="59" spans="1:12" ht="15.75" x14ac:dyDescent="0.25">
      <c r="A59" s="817" t="s">
        <v>102</v>
      </c>
      <c r="B59" s="1154">
        <f>Termine!F1</f>
        <v>43344</v>
      </c>
      <c r="C59" s="1155"/>
      <c r="D59" s="1155"/>
      <c r="E59" s="810"/>
      <c r="F59" s="810"/>
      <c r="G59" s="810"/>
      <c r="H59" s="810"/>
      <c r="I59" s="810"/>
      <c r="J59" s="808"/>
      <c r="K59" s="808"/>
      <c r="L59" s="808"/>
    </row>
    <row r="60" spans="1:12" ht="15.75" x14ac:dyDescent="0.25">
      <c r="A60" s="810"/>
      <c r="B60" s="810"/>
      <c r="C60" s="810"/>
      <c r="D60" s="810"/>
      <c r="E60" s="810"/>
      <c r="F60" s="810"/>
      <c r="G60" s="811" t="s">
        <v>21</v>
      </c>
      <c r="H60" s="810"/>
      <c r="I60" s="810"/>
      <c r="J60" s="808"/>
      <c r="K60" s="808"/>
      <c r="L60" s="808"/>
    </row>
    <row r="61" spans="1:12" ht="15.75" x14ac:dyDescent="0.25">
      <c r="A61" s="810"/>
      <c r="B61" s="810"/>
      <c r="C61" s="810"/>
      <c r="D61" s="810"/>
      <c r="E61" s="810"/>
      <c r="F61" s="810"/>
      <c r="G61" s="811" t="s">
        <v>2</v>
      </c>
      <c r="H61" s="810"/>
      <c r="I61" s="810"/>
      <c r="J61" s="808"/>
      <c r="K61" s="808"/>
      <c r="L61" s="808"/>
    </row>
    <row r="62" spans="1:12" x14ac:dyDescent="0.2">
      <c r="J62" s="808"/>
      <c r="K62" s="808"/>
      <c r="L62" s="808"/>
    </row>
    <row r="63" spans="1:12" x14ac:dyDescent="0.2">
      <c r="J63" s="808"/>
      <c r="K63" s="808"/>
      <c r="L63" s="808"/>
    </row>
  </sheetData>
  <sortState ref="A39:B52">
    <sortCondition ref="B39:B52"/>
    <sortCondition ref="A39:A52"/>
  </sortState>
  <mergeCells count="2">
    <mergeCell ref="J1:N1"/>
    <mergeCell ref="B59:D59"/>
  </mergeCells>
  <phoneticPr fontId="0" type="noConversion"/>
  <pageMargins left="0.78740157499999996" right="0.78740157499999996" top="0.984251969" bottom="0.984251969" header="0.4921259845" footer="0.4921259845"/>
  <pageSetup paperSize="9" scale="6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1"/>
  <sheetViews>
    <sheetView topLeftCell="A34" zoomScale="90" zoomScaleNormal="90" workbookViewId="0">
      <selection activeCell="A62" sqref="A62:XFD62"/>
    </sheetView>
  </sheetViews>
  <sheetFormatPr baseColWidth="10" defaultColWidth="11" defaultRowHeight="15" x14ac:dyDescent="0.2"/>
  <cols>
    <col min="1" max="1" width="22.25" style="488" customWidth="1"/>
    <col min="2" max="2" width="8.5" style="40" customWidth="1"/>
    <col min="3" max="13" width="8.5" style="488" customWidth="1"/>
    <col min="14" max="17" width="4.625" style="488" customWidth="1"/>
    <col min="18" max="18" width="4.375" style="488" customWidth="1"/>
    <col min="19" max="19" width="4.625" style="488" hidden="1" customWidth="1"/>
    <col min="20" max="25" width="4.625" style="488" customWidth="1"/>
    <col min="26" max="16384" width="11" style="488"/>
  </cols>
  <sheetData>
    <row r="1" spans="1:14" ht="15.75" x14ac:dyDescent="0.25">
      <c r="A1" s="46" t="s">
        <v>23</v>
      </c>
      <c r="B1" s="47"/>
      <c r="I1" s="48" t="s">
        <v>1</v>
      </c>
      <c r="J1" s="1168">
        <v>43377</v>
      </c>
      <c r="K1" s="1169"/>
      <c r="L1" s="1169"/>
      <c r="M1" s="1169"/>
      <c r="N1" s="1169"/>
    </row>
    <row r="2" spans="1:14" x14ac:dyDescent="0.2">
      <c r="A2" s="38" t="s">
        <v>106</v>
      </c>
      <c r="B2" s="47"/>
      <c r="I2" s="48"/>
      <c r="J2" s="99"/>
    </row>
    <row r="3" spans="1:14" x14ac:dyDescent="0.2">
      <c r="A3" s="488" t="s">
        <v>116</v>
      </c>
      <c r="I3" s="49" t="s">
        <v>0</v>
      </c>
    </row>
    <row r="4" spans="1:14" x14ac:dyDescent="0.2">
      <c r="A4" s="488" t="s">
        <v>2</v>
      </c>
    </row>
    <row r="7" spans="1:14" ht="35.25" x14ac:dyDescent="0.5">
      <c r="A7" s="50" t="s">
        <v>25</v>
      </c>
    </row>
    <row r="8" spans="1:14" s="69" customFormat="1" ht="26.25" x14ac:dyDescent="0.4">
      <c r="A8" s="67"/>
      <c r="B8" s="68"/>
    </row>
    <row r="9" spans="1:14" s="53" customFormat="1" ht="18.75" customHeight="1" x14ac:dyDescent="0.35">
      <c r="A9" s="80" t="str">
        <f>Termine!B9</f>
        <v>Wintersemester 2018/19</v>
      </c>
      <c r="B9" s="52"/>
    </row>
    <row r="10" spans="1:14" s="55" customFormat="1" ht="60" x14ac:dyDescent="0.8">
      <c r="A10" s="509" t="s">
        <v>501</v>
      </c>
      <c r="B10" s="54"/>
    </row>
    <row r="11" spans="1:14" x14ac:dyDescent="0.2">
      <c r="A11" s="61" t="s">
        <v>14</v>
      </c>
      <c r="B11" s="120"/>
      <c r="C11" s="118"/>
      <c r="D11" s="119"/>
      <c r="E11" s="71"/>
      <c r="F11" s="71"/>
      <c r="G11" s="71"/>
      <c r="H11" s="71"/>
      <c r="I11" s="71"/>
      <c r="J11" s="71"/>
    </row>
    <row r="12" spans="1:14" x14ac:dyDescent="0.2">
      <c r="A12" s="61"/>
      <c r="B12" s="120" t="s">
        <v>547</v>
      </c>
      <c r="C12" s="118"/>
      <c r="D12" s="119"/>
      <c r="E12" s="71"/>
      <c r="F12" s="71"/>
      <c r="G12" s="71"/>
      <c r="H12" s="71"/>
      <c r="I12" s="71"/>
      <c r="J12" s="71"/>
    </row>
    <row r="13" spans="1:14" x14ac:dyDescent="0.2">
      <c r="A13" s="61"/>
      <c r="B13" s="120" t="s">
        <v>288</v>
      </c>
      <c r="C13" s="118"/>
      <c r="D13" s="119"/>
      <c r="E13" s="118"/>
      <c r="F13" s="118"/>
      <c r="G13" s="118"/>
      <c r="H13" s="118"/>
      <c r="I13" s="118"/>
      <c r="J13" s="118"/>
      <c r="K13" s="371"/>
      <c r="L13" s="371"/>
      <c r="M13" s="371"/>
    </row>
    <row r="14" spans="1:14" s="873" customFormat="1" x14ac:dyDescent="0.2">
      <c r="A14" s="61"/>
      <c r="B14" s="120" t="s">
        <v>287</v>
      </c>
      <c r="C14" s="118"/>
      <c r="D14" s="119"/>
      <c r="E14" s="118"/>
      <c r="F14" s="118"/>
      <c r="G14" s="118"/>
      <c r="H14" s="118"/>
      <c r="I14" s="118"/>
      <c r="J14" s="118"/>
      <c r="K14" s="371"/>
      <c r="L14" s="371"/>
      <c r="M14" s="371"/>
    </row>
    <row r="15" spans="1:14" x14ac:dyDescent="0.2">
      <c r="A15" s="61"/>
      <c r="B15" s="120" t="s">
        <v>572</v>
      </c>
      <c r="C15" s="118"/>
      <c r="D15" s="119"/>
      <c r="E15" s="118"/>
      <c r="F15" s="118"/>
      <c r="G15" s="118"/>
      <c r="H15" s="118"/>
      <c r="I15" s="118"/>
      <c r="J15" s="118"/>
      <c r="K15" s="371"/>
      <c r="L15" s="371"/>
      <c r="M15" s="371"/>
    </row>
    <row r="16" spans="1:14" x14ac:dyDescent="0.2">
      <c r="A16" s="61"/>
      <c r="B16" s="120"/>
      <c r="C16" s="118"/>
      <c r="D16" s="119"/>
      <c r="E16" s="118"/>
      <c r="F16" s="118"/>
      <c r="G16" s="118"/>
      <c r="H16" s="118"/>
      <c r="I16" s="118"/>
      <c r="J16" s="118"/>
      <c r="K16" s="371"/>
      <c r="L16" s="371"/>
      <c r="M16" s="371"/>
    </row>
    <row r="17" spans="1:23" ht="15.75" x14ac:dyDescent="0.25">
      <c r="A17" s="70" t="s">
        <v>15</v>
      </c>
      <c r="B17" s="118"/>
      <c r="C17" s="371"/>
      <c r="D17" s="371"/>
      <c r="E17" s="371"/>
      <c r="F17" s="371"/>
      <c r="G17" s="371"/>
      <c r="H17" s="371"/>
      <c r="I17" s="371"/>
      <c r="J17" s="371"/>
      <c r="K17" s="371"/>
      <c r="L17" s="371"/>
      <c r="M17" s="371"/>
    </row>
    <row r="18" spans="1:23" ht="15.75" x14ac:dyDescent="0.25">
      <c r="A18" s="70"/>
      <c r="B18" s="118"/>
      <c r="C18" s="371"/>
      <c r="D18" s="371"/>
      <c r="E18" s="371"/>
      <c r="F18" s="371"/>
      <c r="G18" s="371"/>
      <c r="H18" s="371"/>
      <c r="I18" s="371"/>
      <c r="J18" s="371"/>
      <c r="K18" s="371"/>
      <c r="L18" s="371"/>
      <c r="M18" s="371"/>
      <c r="S18" s="101"/>
      <c r="T18" s="101"/>
      <c r="U18" s="101"/>
      <c r="V18" s="101"/>
      <c r="W18" s="101"/>
    </row>
    <row r="19" spans="1:23" ht="18" x14ac:dyDescent="0.25">
      <c r="A19" s="86" t="s">
        <v>27</v>
      </c>
      <c r="B19" s="553" t="s">
        <v>17</v>
      </c>
      <c r="C19" s="554"/>
      <c r="D19" s="554"/>
      <c r="E19" s="554"/>
      <c r="F19" s="554"/>
      <c r="G19" s="554"/>
      <c r="H19" s="555" t="s">
        <v>29</v>
      </c>
      <c r="I19" s="554" t="s">
        <v>50</v>
      </c>
      <c r="J19" s="554"/>
      <c r="K19" s="554"/>
      <c r="L19" s="556"/>
      <c r="M19" s="126"/>
      <c r="N19" s="101"/>
      <c r="O19" s="101"/>
      <c r="P19" s="101"/>
      <c r="Q19" s="101"/>
    </row>
    <row r="20" spans="1:23" ht="15.75" x14ac:dyDescent="0.25">
      <c r="A20" s="997">
        <v>441</v>
      </c>
      <c r="B20" s="239" t="s">
        <v>234</v>
      </c>
      <c r="C20" s="376"/>
      <c r="D20" s="376"/>
      <c r="E20" s="376"/>
      <c r="F20" s="376"/>
      <c r="G20" s="376"/>
      <c r="H20" s="313" t="s">
        <v>236</v>
      </c>
      <c r="I20" s="239" t="s">
        <v>177</v>
      </c>
      <c r="J20" s="376"/>
      <c r="K20" s="376"/>
      <c r="L20" s="921"/>
      <c r="M20" s="126"/>
      <c r="O20" s="101"/>
      <c r="P20" s="101"/>
      <c r="Q20" s="101"/>
    </row>
    <row r="21" spans="1:23" ht="15.75" x14ac:dyDescent="0.25">
      <c r="A21" s="997">
        <v>442</v>
      </c>
      <c r="B21" s="239" t="s">
        <v>235</v>
      </c>
      <c r="C21" s="376"/>
      <c r="D21" s="376"/>
      <c r="E21" s="376"/>
      <c r="F21" s="376"/>
      <c r="G21" s="376"/>
      <c r="H21" s="313" t="s">
        <v>236</v>
      </c>
      <c r="I21" s="239" t="s">
        <v>177</v>
      </c>
      <c r="J21" s="376"/>
      <c r="K21" s="376"/>
      <c r="L21" s="921"/>
      <c r="M21" s="126"/>
      <c r="O21" s="101"/>
      <c r="P21" s="101"/>
      <c r="Q21" s="101"/>
    </row>
    <row r="22" spans="1:23" s="873" customFormat="1" ht="15.75" x14ac:dyDescent="0.25">
      <c r="A22" s="997">
        <v>443</v>
      </c>
      <c r="B22" s="239" t="s">
        <v>833</v>
      </c>
      <c r="C22" s="376"/>
      <c r="D22" s="376"/>
      <c r="E22" s="376"/>
      <c r="F22" s="376"/>
      <c r="G22" s="376"/>
      <c r="H22" s="992" t="s">
        <v>787</v>
      </c>
      <c r="I22" s="239" t="s">
        <v>832</v>
      </c>
      <c r="J22" s="1047"/>
      <c r="K22" s="376"/>
      <c r="L22" s="1005"/>
      <c r="M22" s="202"/>
      <c r="O22" s="372"/>
      <c r="P22" s="101"/>
      <c r="Q22" s="372"/>
    </row>
    <row r="23" spans="1:23" s="873" customFormat="1" ht="15.75" x14ac:dyDescent="0.25">
      <c r="A23" s="997">
        <v>444</v>
      </c>
      <c r="B23" s="239" t="s">
        <v>834</v>
      </c>
      <c r="C23" s="376"/>
      <c r="D23" s="376"/>
      <c r="E23" s="376"/>
      <c r="F23" s="376"/>
      <c r="G23" s="376"/>
      <c r="H23" s="992" t="s">
        <v>787</v>
      </c>
      <c r="I23" s="239" t="s">
        <v>832</v>
      </c>
      <c r="J23" s="1047"/>
      <c r="K23" s="376"/>
      <c r="L23" s="1005"/>
      <c r="M23" s="126"/>
      <c r="O23" s="101"/>
      <c r="P23" s="101"/>
      <c r="Q23" s="101"/>
    </row>
    <row r="24" spans="1:23" s="873" customFormat="1" ht="15.75" x14ac:dyDescent="0.25">
      <c r="A24" s="997">
        <v>435</v>
      </c>
      <c r="B24" s="239" t="s">
        <v>642</v>
      </c>
      <c r="C24" s="314"/>
      <c r="D24" s="314"/>
      <c r="E24" s="314"/>
      <c r="F24" s="314"/>
      <c r="G24" s="314"/>
      <c r="H24" s="992" t="s">
        <v>205</v>
      </c>
      <c r="I24" s="239" t="s">
        <v>51</v>
      </c>
      <c r="J24" s="1005"/>
      <c r="K24" s="314"/>
      <c r="L24" s="1005"/>
      <c r="M24" s="126"/>
      <c r="O24" s="101"/>
      <c r="P24" s="101"/>
      <c r="Q24" s="101"/>
    </row>
    <row r="25" spans="1:23" s="873" customFormat="1" x14ac:dyDescent="0.2">
      <c r="A25" s="997">
        <v>451</v>
      </c>
      <c r="B25" s="239" t="s">
        <v>865</v>
      </c>
      <c r="C25" s="376"/>
      <c r="D25" s="376"/>
      <c r="E25" s="376"/>
      <c r="F25" s="376"/>
      <c r="G25" s="376"/>
      <c r="H25" s="992" t="s">
        <v>254</v>
      </c>
      <c r="I25" s="239" t="s">
        <v>861</v>
      </c>
      <c r="J25" s="1047"/>
      <c r="K25" s="376"/>
      <c r="L25" s="1005"/>
      <c r="M25" s="878"/>
      <c r="N25" s="122"/>
      <c r="O25" s="122"/>
      <c r="P25" s="122"/>
      <c r="Q25" s="122"/>
    </row>
    <row r="26" spans="1:23" s="873" customFormat="1" x14ac:dyDescent="0.2">
      <c r="A26" s="997">
        <v>452</v>
      </c>
      <c r="B26" s="239" t="s">
        <v>857</v>
      </c>
      <c r="C26" s="314"/>
      <c r="D26" s="314"/>
      <c r="E26" s="314"/>
      <c r="F26" s="314"/>
      <c r="G26" s="314"/>
      <c r="H26" s="992" t="s">
        <v>254</v>
      </c>
      <c r="I26" s="239" t="s">
        <v>861</v>
      </c>
      <c r="J26" s="1047"/>
      <c r="K26" s="376"/>
      <c r="L26" s="1005"/>
      <c r="M26" s="878"/>
      <c r="N26" s="122"/>
      <c r="O26" s="122"/>
      <c r="P26" s="122"/>
      <c r="Q26" s="122"/>
    </row>
    <row r="27" spans="1:23" s="873" customFormat="1" x14ac:dyDescent="0.2">
      <c r="A27" s="997">
        <v>453</v>
      </c>
      <c r="B27" s="239" t="s">
        <v>858</v>
      </c>
      <c r="C27" s="376"/>
      <c r="D27" s="376"/>
      <c r="E27" s="376"/>
      <c r="F27" s="376"/>
      <c r="G27" s="376"/>
      <c r="H27" s="992" t="s">
        <v>254</v>
      </c>
      <c r="I27" s="239" t="s">
        <v>861</v>
      </c>
      <c r="J27" s="1047"/>
      <c r="K27" s="376"/>
      <c r="L27" s="1005"/>
      <c r="M27" s="878"/>
      <c r="N27" s="122"/>
      <c r="O27" s="122"/>
      <c r="P27" s="122"/>
      <c r="Q27" s="122"/>
    </row>
    <row r="28" spans="1:23" s="873" customFormat="1" x14ac:dyDescent="0.2">
      <c r="A28" s="997">
        <v>454</v>
      </c>
      <c r="B28" s="239" t="s">
        <v>859</v>
      </c>
      <c r="C28" s="314"/>
      <c r="D28" s="314"/>
      <c r="E28" s="314"/>
      <c r="F28" s="314"/>
      <c r="G28" s="314"/>
      <c r="H28" s="992" t="s">
        <v>254</v>
      </c>
      <c r="I28" s="239" t="s">
        <v>861</v>
      </c>
      <c r="J28" s="1047"/>
      <c r="K28" s="376"/>
      <c r="L28" s="1005"/>
      <c r="M28" s="878"/>
      <c r="N28" s="122"/>
      <c r="O28" s="122"/>
      <c r="P28" s="122"/>
      <c r="Q28" s="122"/>
    </row>
    <row r="29" spans="1:23" s="873" customFormat="1" x14ac:dyDescent="0.2">
      <c r="A29" s="997">
        <v>455</v>
      </c>
      <c r="B29" s="239" t="s">
        <v>860</v>
      </c>
      <c r="C29" s="376"/>
      <c r="D29" s="376"/>
      <c r="E29" s="376"/>
      <c r="F29" s="376"/>
      <c r="G29" s="376"/>
      <c r="H29" s="992" t="s">
        <v>254</v>
      </c>
      <c r="I29" s="239" t="s">
        <v>861</v>
      </c>
      <c r="J29" s="1047"/>
      <c r="K29" s="376"/>
      <c r="L29" s="1005"/>
      <c r="M29" s="878"/>
      <c r="N29" s="122"/>
      <c r="O29" s="122"/>
      <c r="P29" s="122"/>
      <c r="Q29" s="122"/>
    </row>
    <row r="30" spans="1:23" x14ac:dyDescent="0.2">
      <c r="A30" s="541"/>
      <c r="B30" s="118"/>
      <c r="C30" s="371"/>
      <c r="D30" s="371" t="s">
        <v>0</v>
      </c>
      <c r="E30" s="371"/>
      <c r="F30" s="371"/>
      <c r="G30" s="371"/>
      <c r="H30" s="371"/>
      <c r="I30" s="371"/>
      <c r="J30" s="371"/>
      <c r="K30" s="371"/>
      <c r="L30" s="371"/>
      <c r="M30" s="371"/>
    </row>
    <row r="31" spans="1:23" ht="30" x14ac:dyDescent="0.25">
      <c r="A31" s="519" t="s">
        <v>20</v>
      </c>
      <c r="B31" s="546" t="s">
        <v>829</v>
      </c>
      <c r="C31" s="547" t="s">
        <v>420</v>
      </c>
      <c r="D31" s="547" t="s">
        <v>831</v>
      </c>
      <c r="E31" s="268"/>
      <c r="F31" s="488" t="s">
        <v>179</v>
      </c>
      <c r="G31" s="268"/>
      <c r="H31" s="268"/>
      <c r="I31" s="268"/>
      <c r="J31" s="268"/>
      <c r="K31" s="268"/>
      <c r="L31" s="268"/>
      <c r="M31" s="268"/>
      <c r="N31" s="268"/>
      <c r="O31" s="268"/>
      <c r="P31" s="268"/>
    </row>
    <row r="32" spans="1:23" ht="18" x14ac:dyDescent="0.25">
      <c r="A32" s="542" t="s">
        <v>141</v>
      </c>
      <c r="B32" s="550"/>
      <c r="C32" s="550"/>
      <c r="E32" s="268"/>
      <c r="F32" s="268" t="s">
        <v>154</v>
      </c>
      <c r="G32" s="268"/>
      <c r="H32" s="268"/>
      <c r="I32" s="268"/>
      <c r="J32" s="268"/>
      <c r="K32" s="268"/>
      <c r="L32" s="268"/>
      <c r="M32" s="268"/>
      <c r="N32" s="268"/>
      <c r="O32" s="268"/>
      <c r="P32" s="268"/>
    </row>
    <row r="33" spans="1:16" ht="18" x14ac:dyDescent="0.25">
      <c r="A33" s="543" t="s">
        <v>866</v>
      </c>
      <c r="B33" s="543">
        <v>452</v>
      </c>
      <c r="C33" s="543">
        <v>452</v>
      </c>
      <c r="D33" s="543"/>
      <c r="E33" s="268"/>
      <c r="F33" s="268" t="s">
        <v>155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</row>
    <row r="34" spans="1:16" s="873" customFormat="1" ht="18" x14ac:dyDescent="0.25">
      <c r="A34" s="543" t="s">
        <v>593</v>
      </c>
      <c r="B34" s="543"/>
      <c r="C34" s="543"/>
      <c r="D34" s="543">
        <v>452</v>
      </c>
      <c r="E34" s="884"/>
      <c r="F34" s="884" t="s">
        <v>180</v>
      </c>
      <c r="G34" s="884"/>
      <c r="H34" s="884"/>
      <c r="I34" s="884"/>
      <c r="J34" s="884"/>
      <c r="K34" s="884"/>
      <c r="L34" s="884"/>
      <c r="M34" s="884"/>
      <c r="N34" s="884"/>
      <c r="O34" s="884"/>
      <c r="P34" s="884"/>
    </row>
    <row r="35" spans="1:16" s="873" customFormat="1" ht="18" x14ac:dyDescent="0.25">
      <c r="A35" s="1071" t="s">
        <v>414</v>
      </c>
      <c r="B35" s="1072">
        <v>443</v>
      </c>
      <c r="C35" s="1072">
        <v>443</v>
      </c>
      <c r="D35" s="1072">
        <v>443</v>
      </c>
      <c r="E35" s="884"/>
      <c r="F35" s="884"/>
      <c r="G35" s="884"/>
      <c r="H35" s="884"/>
      <c r="I35" s="884"/>
      <c r="J35" s="884"/>
      <c r="K35" s="884"/>
      <c r="L35" s="884"/>
      <c r="M35" s="884"/>
      <c r="N35" s="884"/>
      <c r="O35" s="884"/>
      <c r="P35" s="884"/>
    </row>
    <row r="36" spans="1:16" s="873" customFormat="1" ht="18" x14ac:dyDescent="0.25">
      <c r="A36" s="1071" t="s">
        <v>743</v>
      </c>
      <c r="B36" s="1072">
        <v>444</v>
      </c>
      <c r="C36" s="1072">
        <v>444</v>
      </c>
      <c r="D36" s="1072">
        <v>444</v>
      </c>
      <c r="E36" s="884"/>
      <c r="F36" s="884"/>
      <c r="G36" s="884"/>
      <c r="H36" s="884"/>
      <c r="I36" s="884"/>
      <c r="J36" s="884"/>
      <c r="K36" s="884"/>
      <c r="L36" s="884"/>
      <c r="M36" s="884"/>
      <c r="N36" s="884"/>
      <c r="O36" s="884"/>
      <c r="P36" s="884"/>
    </row>
    <row r="37" spans="1:16" s="873" customFormat="1" ht="18" x14ac:dyDescent="0.25">
      <c r="A37" s="544" t="s">
        <v>709</v>
      </c>
      <c r="B37" s="543">
        <v>453</v>
      </c>
      <c r="C37" s="543">
        <v>453</v>
      </c>
      <c r="D37" s="543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884"/>
      <c r="P37" s="884"/>
    </row>
    <row r="38" spans="1:16" s="873" customFormat="1" ht="18" x14ac:dyDescent="0.25">
      <c r="A38" s="544" t="s">
        <v>601</v>
      </c>
      <c r="B38" s="543"/>
      <c r="C38" s="543"/>
      <c r="D38" s="543">
        <v>453</v>
      </c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</row>
    <row r="39" spans="1:16" ht="18" x14ac:dyDescent="0.25">
      <c r="A39" s="544" t="s">
        <v>604</v>
      </c>
      <c r="B39" s="543">
        <v>435</v>
      </c>
      <c r="C39" s="543">
        <v>435</v>
      </c>
      <c r="D39" s="543">
        <v>435</v>
      </c>
      <c r="E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</row>
    <row r="40" spans="1:16" s="873" customFormat="1" ht="18" x14ac:dyDescent="0.25">
      <c r="A40" s="544" t="s">
        <v>867</v>
      </c>
      <c r="B40" s="543">
        <v>454</v>
      </c>
      <c r="C40" s="543">
        <v>454</v>
      </c>
      <c r="D40" s="543"/>
      <c r="E40" s="884" t="s">
        <v>0</v>
      </c>
      <c r="F40" s="884"/>
      <c r="G40" s="884"/>
      <c r="H40" s="884"/>
      <c r="I40" s="884"/>
      <c r="J40" s="884"/>
      <c r="K40" s="884"/>
      <c r="L40" s="884"/>
      <c r="M40" s="884"/>
      <c r="N40" s="884"/>
      <c r="O40" s="884"/>
      <c r="P40" s="884"/>
    </row>
    <row r="41" spans="1:16" s="873" customFormat="1" ht="18" x14ac:dyDescent="0.25">
      <c r="A41" s="544" t="s">
        <v>423</v>
      </c>
      <c r="B41" s="543"/>
      <c r="C41" s="543"/>
      <c r="D41" s="543">
        <v>454</v>
      </c>
      <c r="E41" s="884"/>
      <c r="F41" s="884"/>
      <c r="G41" s="884"/>
      <c r="H41" s="884"/>
      <c r="I41" s="884"/>
      <c r="J41" s="884"/>
      <c r="K41" s="884"/>
      <c r="L41" s="884"/>
      <c r="M41" s="884"/>
      <c r="N41" s="884"/>
      <c r="O41" s="884"/>
      <c r="P41" s="884"/>
    </row>
    <row r="42" spans="1:16" s="873" customFormat="1" ht="18" x14ac:dyDescent="0.25">
      <c r="A42" s="544" t="s">
        <v>868</v>
      </c>
      <c r="B42" s="543">
        <v>455</v>
      </c>
      <c r="C42" s="543">
        <v>455</v>
      </c>
      <c r="D42" s="543"/>
      <c r="E42" s="884"/>
      <c r="F42" s="884"/>
      <c r="G42" s="884"/>
      <c r="H42" s="884"/>
      <c r="I42" s="884"/>
      <c r="J42" s="884"/>
      <c r="K42" s="884"/>
      <c r="L42" s="884"/>
      <c r="M42" s="884"/>
      <c r="N42" s="884"/>
      <c r="O42" s="884"/>
      <c r="P42" s="884"/>
    </row>
    <row r="43" spans="1:16" s="873" customFormat="1" ht="18" x14ac:dyDescent="0.25">
      <c r="A43" s="544" t="s">
        <v>869</v>
      </c>
      <c r="B43" s="543"/>
      <c r="C43" s="543"/>
      <c r="D43" s="543">
        <v>455</v>
      </c>
      <c r="E43" s="884"/>
      <c r="F43" s="884"/>
      <c r="G43" s="884"/>
      <c r="H43" s="884"/>
      <c r="I43" s="884"/>
      <c r="J43" s="884"/>
      <c r="K43" s="884"/>
      <c r="L43" s="884"/>
      <c r="M43" s="884"/>
      <c r="N43" s="884"/>
      <c r="O43" s="884"/>
      <c r="P43" s="884"/>
    </row>
    <row r="44" spans="1:16" s="873" customFormat="1" ht="18" x14ac:dyDescent="0.25">
      <c r="A44" s="807"/>
      <c r="B44" s="807"/>
      <c r="C44" s="807"/>
      <c r="D44" s="807"/>
      <c r="E44" s="884"/>
      <c r="F44" s="884"/>
      <c r="G44" s="884"/>
      <c r="H44" s="884"/>
      <c r="I44" s="884"/>
      <c r="J44" s="884"/>
      <c r="K44" s="884"/>
      <c r="L44" s="884"/>
      <c r="M44" s="884"/>
      <c r="N44" s="884"/>
      <c r="O44" s="884"/>
      <c r="P44" s="884"/>
    </row>
    <row r="45" spans="1:16" s="873" customFormat="1" x14ac:dyDescent="0.2">
      <c r="A45" s="488"/>
      <c r="B45" s="371"/>
      <c r="C45" s="371"/>
      <c r="D45" s="371"/>
      <c r="E45" s="371"/>
      <c r="F45" s="371"/>
      <c r="G45" s="371"/>
      <c r="H45" s="371"/>
      <c r="I45" s="371"/>
      <c r="J45" s="884"/>
      <c r="K45" s="884"/>
      <c r="L45" s="884"/>
      <c r="M45" s="884"/>
      <c r="N45" s="884"/>
      <c r="O45" s="884"/>
      <c r="P45" s="884"/>
    </row>
    <row r="46" spans="1:16" s="873" customFormat="1" x14ac:dyDescent="0.2">
      <c r="A46" s="488"/>
      <c r="B46" s="371"/>
      <c r="C46" s="371"/>
      <c r="D46" s="371"/>
      <c r="E46" s="371"/>
      <c r="F46" s="371"/>
      <c r="G46" s="371"/>
      <c r="H46" s="371"/>
      <c r="I46" s="371"/>
      <c r="J46" s="884"/>
      <c r="K46" s="884"/>
      <c r="L46" s="884"/>
      <c r="M46" s="884"/>
      <c r="N46" s="884"/>
      <c r="O46" s="884"/>
      <c r="P46" s="884"/>
    </row>
    <row r="47" spans="1:16" ht="15.75" x14ac:dyDescent="0.25">
      <c r="A47" s="451" t="s">
        <v>131</v>
      </c>
      <c r="B47" s="510"/>
      <c r="C47" s="510"/>
      <c r="D47" s="510"/>
      <c r="E47" s="510"/>
      <c r="F47" s="453"/>
      <c r="G47" s="453"/>
      <c r="H47" s="453"/>
      <c r="I47" s="510"/>
      <c r="J47" s="371"/>
      <c r="K47" s="371"/>
      <c r="L47" s="371"/>
      <c r="M47" s="371"/>
      <c r="P47" s="268"/>
    </row>
    <row r="48" spans="1:16" ht="15.75" x14ac:dyDescent="0.25">
      <c r="A48" s="460" t="s">
        <v>21</v>
      </c>
      <c r="B48" s="510"/>
      <c r="C48" s="510"/>
      <c r="D48" s="510"/>
      <c r="E48" s="510"/>
      <c r="F48" s="510"/>
      <c r="G48" s="510"/>
      <c r="H48" s="510"/>
      <c r="I48" s="510"/>
      <c r="J48" s="371"/>
      <c r="K48" s="371"/>
      <c r="L48" s="371"/>
      <c r="M48" s="371"/>
    </row>
    <row r="49" spans="1:17" ht="15.75" x14ac:dyDescent="0.25">
      <c r="A49" s="451" t="s">
        <v>2</v>
      </c>
      <c r="B49" s="455"/>
      <c r="C49" s="455"/>
      <c r="D49" s="455"/>
      <c r="E49" s="455"/>
      <c r="F49" s="458"/>
      <c r="G49" s="454"/>
      <c r="H49" s="510"/>
      <c r="I49" s="510"/>
      <c r="J49" s="510"/>
      <c r="K49" s="510"/>
      <c r="L49" s="461"/>
      <c r="M49" s="510"/>
    </row>
    <row r="50" spans="1:17" ht="15.75" x14ac:dyDescent="0.25">
      <c r="A50" s="459"/>
      <c r="B50" s="456"/>
      <c r="C50" s="457"/>
      <c r="D50" s="457"/>
      <c r="E50" s="457"/>
      <c r="F50" s="457"/>
      <c r="G50" s="510"/>
      <c r="H50" s="510"/>
      <c r="I50" s="510"/>
      <c r="J50" s="510"/>
      <c r="K50" s="510"/>
      <c r="L50" s="510"/>
      <c r="M50" s="510"/>
      <c r="N50" s="268"/>
    </row>
    <row r="51" spans="1:17" ht="15.75" x14ac:dyDescent="0.25">
      <c r="A51" s="833" t="s">
        <v>98</v>
      </c>
      <c r="B51" s="835"/>
      <c r="C51" s="833"/>
      <c r="D51" s="833" t="str">
        <f>A10</f>
        <v>Studienjahrgang   EAM15/K-EAM14</v>
      </c>
      <c r="E51" s="833"/>
      <c r="F51" s="836"/>
      <c r="G51" s="834"/>
      <c r="H51" s="834"/>
      <c r="I51" s="834"/>
      <c r="J51" s="510"/>
      <c r="K51" s="510"/>
      <c r="N51" s="268"/>
    </row>
    <row r="52" spans="1:17" ht="16.5" thickBot="1" x14ac:dyDescent="0.3">
      <c r="A52" s="833"/>
      <c r="B52" s="835"/>
      <c r="C52" s="833"/>
      <c r="D52" s="833"/>
      <c r="E52" s="833"/>
      <c r="F52" s="836"/>
      <c r="G52" s="834"/>
      <c r="H52" s="834"/>
      <c r="I52" s="834"/>
      <c r="J52" s="510"/>
      <c r="K52" s="510"/>
      <c r="N52" s="268"/>
    </row>
    <row r="53" spans="1:17" ht="16.5" thickBot="1" x14ac:dyDescent="0.3">
      <c r="A53" s="842" t="s">
        <v>99</v>
      </c>
      <c r="B53" s="843" t="s">
        <v>97</v>
      </c>
      <c r="C53" s="839" t="s">
        <v>100</v>
      </c>
      <c r="D53" s="840"/>
      <c r="E53" s="840"/>
      <c r="F53" s="840"/>
      <c r="G53" s="840"/>
      <c r="H53" s="840"/>
      <c r="I53" s="841"/>
      <c r="J53" s="811"/>
      <c r="K53" s="811"/>
      <c r="L53" s="811"/>
      <c r="M53" s="811"/>
      <c r="N53" s="811"/>
      <c r="O53" s="811"/>
      <c r="P53" s="811"/>
      <c r="Q53" s="811"/>
    </row>
    <row r="54" spans="1:17" ht="16.5" thickBot="1" x14ac:dyDescent="0.3">
      <c r="A54" s="845" t="s">
        <v>524</v>
      </c>
      <c r="B54" s="844">
        <v>1</v>
      </c>
      <c r="C54" s="838"/>
      <c r="D54" s="840"/>
      <c r="E54" s="840"/>
      <c r="F54" s="840"/>
      <c r="G54" s="840"/>
      <c r="H54" s="840"/>
      <c r="I54" s="841"/>
      <c r="J54" s="811"/>
      <c r="K54" s="811"/>
      <c r="L54" s="811"/>
      <c r="M54" s="811"/>
      <c r="N54" s="811"/>
      <c r="O54" s="811"/>
      <c r="P54" s="811"/>
      <c r="Q54" s="811"/>
    </row>
    <row r="55" spans="1:17" ht="16.5" thickBot="1" x14ac:dyDescent="0.3">
      <c r="A55" s="845" t="s">
        <v>525</v>
      </c>
      <c r="B55" s="844">
        <v>1</v>
      </c>
      <c r="C55" s="838"/>
      <c r="D55" s="840"/>
      <c r="E55" s="840"/>
      <c r="F55" s="840"/>
      <c r="G55" s="840"/>
      <c r="H55" s="840"/>
      <c r="I55" s="841"/>
      <c r="J55" s="811"/>
      <c r="K55" s="811"/>
      <c r="L55" s="811"/>
      <c r="M55" s="811"/>
      <c r="N55" s="811"/>
      <c r="O55" s="811"/>
      <c r="P55" s="811"/>
      <c r="Q55" s="811"/>
    </row>
    <row r="56" spans="1:17" ht="16.5" thickBot="1" x14ac:dyDescent="0.3">
      <c r="A56" s="845" t="s">
        <v>526</v>
      </c>
      <c r="B56" s="844">
        <v>1</v>
      </c>
      <c r="C56" s="838"/>
      <c r="D56" s="840"/>
      <c r="E56" s="840"/>
      <c r="F56" s="840"/>
      <c r="G56" s="840"/>
      <c r="H56" s="840"/>
      <c r="I56" s="841"/>
      <c r="J56" s="811"/>
      <c r="K56" s="811"/>
      <c r="L56" s="811"/>
      <c r="M56" s="811"/>
      <c r="N56" s="811"/>
      <c r="O56" s="811"/>
      <c r="P56" s="811"/>
      <c r="Q56" s="811"/>
    </row>
    <row r="57" spans="1:17" ht="16.5" thickBot="1" x14ac:dyDescent="0.3">
      <c r="A57" s="845" t="s">
        <v>527</v>
      </c>
      <c r="B57" s="844">
        <v>1</v>
      </c>
      <c r="C57" s="838"/>
      <c r="D57" s="840"/>
      <c r="E57" s="840"/>
      <c r="F57" s="840"/>
      <c r="G57" s="840"/>
      <c r="H57" s="840"/>
      <c r="I57" s="841"/>
      <c r="J57" s="811"/>
      <c r="K57" s="811"/>
      <c r="L57" s="811"/>
      <c r="M57" s="811"/>
      <c r="N57" s="811"/>
      <c r="O57" s="811"/>
      <c r="P57" s="811"/>
      <c r="Q57" s="811"/>
    </row>
    <row r="58" spans="1:17" ht="16.5" thickBot="1" x14ac:dyDescent="0.3">
      <c r="A58" s="846" t="s">
        <v>528</v>
      </c>
      <c r="B58" s="844">
        <v>2</v>
      </c>
      <c r="C58" s="838"/>
      <c r="D58" s="840"/>
      <c r="E58" s="840"/>
      <c r="F58" s="840"/>
      <c r="G58" s="840"/>
      <c r="H58" s="840"/>
      <c r="I58" s="841"/>
      <c r="J58" s="811"/>
      <c r="K58" s="811"/>
      <c r="L58" s="811"/>
      <c r="M58" s="811"/>
      <c r="N58" s="811"/>
      <c r="O58" s="811"/>
      <c r="P58" s="811"/>
      <c r="Q58" s="811"/>
    </row>
    <row r="59" spans="1:17" ht="16.5" thickBot="1" x14ac:dyDescent="0.3">
      <c r="A59" s="846" t="s">
        <v>529</v>
      </c>
      <c r="B59" s="844">
        <v>2</v>
      </c>
      <c r="C59" s="838"/>
      <c r="D59" s="840"/>
      <c r="E59" s="840"/>
      <c r="F59" s="840"/>
      <c r="G59" s="840"/>
      <c r="H59" s="840"/>
      <c r="I59" s="841"/>
      <c r="J59" s="811"/>
      <c r="K59" s="811"/>
      <c r="L59" s="811"/>
      <c r="M59" s="811"/>
      <c r="N59" s="811"/>
      <c r="O59" s="811"/>
      <c r="P59" s="811"/>
      <c r="Q59" s="811"/>
    </row>
    <row r="60" spans="1:17" ht="16.5" thickBot="1" x14ac:dyDescent="0.3">
      <c r="A60" s="846" t="s">
        <v>530</v>
      </c>
      <c r="B60" s="844">
        <v>2</v>
      </c>
      <c r="C60" s="838"/>
      <c r="D60" s="840"/>
      <c r="E60" s="840"/>
      <c r="F60" s="840"/>
      <c r="G60" s="840"/>
      <c r="H60" s="840"/>
      <c r="I60" s="841"/>
      <c r="J60" s="811"/>
      <c r="K60" s="811"/>
      <c r="L60" s="811"/>
      <c r="M60" s="811"/>
      <c r="N60" s="811"/>
      <c r="O60" s="811"/>
      <c r="P60" s="811"/>
      <c r="Q60" s="811"/>
    </row>
    <row r="61" spans="1:17" ht="16.5" thickBot="1" x14ac:dyDescent="0.3">
      <c r="A61" s="846" t="s">
        <v>531</v>
      </c>
      <c r="B61" s="844">
        <v>2</v>
      </c>
      <c r="C61" s="838"/>
      <c r="D61" s="840"/>
      <c r="E61" s="840"/>
      <c r="F61" s="840"/>
      <c r="G61" s="840"/>
      <c r="H61" s="840"/>
      <c r="I61" s="841"/>
      <c r="J61" s="811"/>
      <c r="K61" s="811"/>
      <c r="L61" s="811"/>
      <c r="M61" s="811"/>
      <c r="N61" s="811"/>
      <c r="O61" s="811"/>
      <c r="P61" s="811"/>
      <c r="Q61" s="811"/>
    </row>
    <row r="62" spans="1:17" s="873" customFormat="1" ht="15.75" x14ac:dyDescent="0.25">
      <c r="A62" s="1144"/>
      <c r="B62" s="803"/>
      <c r="C62" s="362"/>
      <c r="D62" s="362"/>
      <c r="E62" s="362"/>
      <c r="F62" s="362"/>
      <c r="G62" s="362"/>
      <c r="H62" s="362"/>
      <c r="I62" s="362"/>
    </row>
    <row r="63" spans="1:17" ht="15.75" x14ac:dyDescent="0.25">
      <c r="A63" s="832" t="s">
        <v>101</v>
      </c>
      <c r="B63" s="831"/>
      <c r="C63" s="831"/>
      <c r="D63" s="831"/>
      <c r="E63" s="831"/>
      <c r="F63" s="831"/>
      <c r="G63" s="831"/>
      <c r="H63" s="831"/>
      <c r="I63" s="831"/>
      <c r="J63" s="811"/>
      <c r="K63" s="811"/>
      <c r="L63" s="811"/>
      <c r="M63" s="811"/>
      <c r="N63" s="811"/>
      <c r="O63" s="811"/>
      <c r="P63" s="811"/>
      <c r="Q63" s="811"/>
    </row>
    <row r="64" spans="1:17" ht="15.75" x14ac:dyDescent="0.25">
      <c r="A64" s="832" t="s">
        <v>182</v>
      </c>
      <c r="B64" s="831"/>
      <c r="C64" s="831"/>
      <c r="D64" s="831"/>
      <c r="E64" s="831"/>
      <c r="F64" s="831"/>
      <c r="G64" s="831"/>
      <c r="H64" s="831"/>
      <c r="I64" s="831"/>
      <c r="J64" s="811"/>
      <c r="K64" s="811"/>
      <c r="L64" s="811"/>
      <c r="M64" s="811"/>
      <c r="N64" s="811"/>
      <c r="O64" s="811"/>
      <c r="P64" s="811"/>
      <c r="Q64" s="811"/>
    </row>
    <row r="65" spans="1:17" x14ac:dyDescent="0.2">
      <c r="A65" s="811"/>
      <c r="B65" s="813"/>
      <c r="C65" s="811"/>
      <c r="D65" s="811"/>
      <c r="E65" s="811"/>
      <c r="F65" s="811"/>
      <c r="G65" s="811"/>
      <c r="H65" s="811"/>
      <c r="I65" s="811"/>
      <c r="J65" s="811"/>
      <c r="K65" s="811"/>
      <c r="L65" s="811"/>
      <c r="M65" s="811"/>
      <c r="N65" s="811"/>
      <c r="O65" s="811"/>
      <c r="P65" s="811"/>
      <c r="Q65" s="811"/>
    </row>
    <row r="66" spans="1:17" x14ac:dyDescent="0.2">
      <c r="A66" s="811"/>
      <c r="B66" s="813"/>
      <c r="C66" s="811"/>
      <c r="D66" s="811"/>
      <c r="E66" s="811"/>
      <c r="F66" s="811"/>
      <c r="G66" s="811"/>
      <c r="H66" s="811"/>
      <c r="I66" s="811"/>
      <c r="J66" s="811"/>
      <c r="K66" s="811"/>
      <c r="L66" s="811"/>
      <c r="M66" s="811"/>
      <c r="N66" s="811"/>
      <c r="O66" s="811"/>
      <c r="P66" s="811"/>
      <c r="Q66" s="811"/>
    </row>
    <row r="67" spans="1:17" ht="15.75" x14ac:dyDescent="0.25">
      <c r="A67" s="837" t="s">
        <v>102</v>
      </c>
      <c r="B67" s="1154">
        <f>Termine!F1</f>
        <v>43344</v>
      </c>
      <c r="C67" s="1155"/>
      <c r="D67" s="1155"/>
      <c r="E67" s="831"/>
      <c r="F67" s="831"/>
      <c r="G67" s="831"/>
      <c r="H67" s="811"/>
      <c r="I67" s="811"/>
      <c r="J67" s="811"/>
      <c r="K67" s="811"/>
      <c r="L67" s="811"/>
      <c r="M67" s="811"/>
      <c r="N67" s="811"/>
      <c r="O67" s="811"/>
      <c r="P67" s="811"/>
      <c r="Q67" s="811"/>
    </row>
    <row r="68" spans="1:17" ht="15.75" x14ac:dyDescent="0.25">
      <c r="A68" s="831"/>
      <c r="B68" s="831"/>
      <c r="C68" s="831"/>
      <c r="D68" s="831"/>
      <c r="E68" s="831"/>
      <c r="F68" s="831"/>
      <c r="G68" s="832" t="s">
        <v>21</v>
      </c>
      <c r="H68" s="811"/>
      <c r="I68" s="811"/>
      <c r="J68" s="811"/>
      <c r="K68" s="811"/>
      <c r="L68" s="811"/>
      <c r="M68" s="811"/>
      <c r="N68" s="811"/>
      <c r="O68" s="811"/>
      <c r="P68" s="811"/>
      <c r="Q68" s="811"/>
    </row>
    <row r="69" spans="1:17" ht="15.75" x14ac:dyDescent="0.25">
      <c r="A69" s="831"/>
      <c r="B69" s="831"/>
      <c r="C69" s="831"/>
      <c r="D69" s="831"/>
      <c r="E69" s="831"/>
      <c r="F69" s="831"/>
      <c r="G69" s="832" t="s">
        <v>2</v>
      </c>
      <c r="H69" s="811"/>
      <c r="I69" s="811"/>
      <c r="J69" s="811"/>
      <c r="K69" s="811"/>
      <c r="L69" s="811"/>
      <c r="M69" s="811"/>
      <c r="N69" s="811"/>
      <c r="O69" s="811"/>
      <c r="P69" s="811"/>
      <c r="Q69" s="811"/>
    </row>
    <row r="70" spans="1:17" x14ac:dyDescent="0.2">
      <c r="J70" s="811"/>
      <c r="K70" s="811"/>
      <c r="L70" s="811"/>
      <c r="M70" s="811"/>
      <c r="N70" s="811"/>
      <c r="O70" s="811"/>
      <c r="P70" s="811"/>
      <c r="Q70" s="811"/>
    </row>
    <row r="71" spans="1:17" x14ac:dyDescent="0.2">
      <c r="J71" s="811"/>
      <c r="K71" s="811"/>
      <c r="L71" s="811"/>
      <c r="M71" s="811"/>
      <c r="N71" s="811"/>
      <c r="O71" s="811"/>
      <c r="P71" s="811"/>
      <c r="Q71" s="811"/>
    </row>
  </sheetData>
  <mergeCells count="2">
    <mergeCell ref="J1:N1"/>
    <mergeCell ref="B67:D67"/>
  </mergeCells>
  <pageMargins left="0.78740157499999996" right="0.78740157499999996" top="0.984251969" bottom="0.984251969" header="0.4921259845" footer="0.4921259845"/>
  <pageSetup paperSize="9"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AD82"/>
  <sheetViews>
    <sheetView zoomScale="90" zoomScaleNormal="90" workbookViewId="0">
      <selection activeCell="Q1" sqref="Q1:U1"/>
    </sheetView>
  </sheetViews>
  <sheetFormatPr baseColWidth="10" defaultColWidth="11" defaultRowHeight="15" x14ac:dyDescent="0.2"/>
  <cols>
    <col min="1" max="1" width="22.125" style="37" customWidth="1"/>
    <col min="2" max="2" width="5.625" style="40" customWidth="1"/>
    <col min="3" max="5" width="5.375" style="37" customWidth="1"/>
    <col min="6" max="6" width="4.75" style="37" customWidth="1"/>
    <col min="7" max="9" width="7" style="37" customWidth="1"/>
    <col min="10" max="10" width="5.5" style="37" customWidth="1"/>
    <col min="11" max="13" width="4.625" style="37" customWidth="1"/>
    <col min="14" max="14" width="8.375" style="37" customWidth="1"/>
    <col min="15" max="16" width="4.625" style="37" customWidth="1"/>
    <col min="17" max="17" width="10.75" style="37" customWidth="1"/>
    <col min="18" max="18" width="5.25" style="37" customWidth="1"/>
    <col min="19" max="19" width="4.875" style="37" customWidth="1"/>
    <col min="20" max="20" width="5.25" style="37" customWidth="1"/>
    <col min="21" max="26" width="4.625" style="37" customWidth="1"/>
    <col min="27" max="16384" width="11" style="37"/>
  </cols>
  <sheetData>
    <row r="1" spans="1:21" ht="15.75" x14ac:dyDescent="0.25">
      <c r="A1" s="46" t="s">
        <v>23</v>
      </c>
      <c r="B1" s="47"/>
      <c r="P1" s="48" t="s">
        <v>1</v>
      </c>
      <c r="Q1" s="1163">
        <v>43389</v>
      </c>
      <c r="R1" s="1164"/>
      <c r="S1" s="1164"/>
      <c r="T1" s="1164"/>
      <c r="U1" s="1164"/>
    </row>
    <row r="2" spans="1:21" x14ac:dyDescent="0.2">
      <c r="A2" s="38" t="s">
        <v>106</v>
      </c>
      <c r="B2" s="47"/>
      <c r="P2" s="48"/>
      <c r="Q2" s="99"/>
    </row>
    <row r="3" spans="1:21" x14ac:dyDescent="0.2">
      <c r="A3" s="37" t="s">
        <v>116</v>
      </c>
      <c r="J3" s="49" t="s">
        <v>0</v>
      </c>
    </row>
    <row r="4" spans="1:21" x14ac:dyDescent="0.2">
      <c r="A4" s="37" t="s">
        <v>2</v>
      </c>
    </row>
    <row r="6" spans="1:21" ht="35.25" x14ac:dyDescent="0.5">
      <c r="A6" s="50" t="s">
        <v>25</v>
      </c>
    </row>
    <row r="7" spans="1:21" s="69" customFormat="1" ht="16.5" customHeight="1" x14ac:dyDescent="0.4">
      <c r="A7" s="67"/>
      <c r="B7" s="68"/>
    </row>
    <row r="8" spans="1:21" s="53" customFormat="1" ht="18.75" customHeight="1" x14ac:dyDescent="0.35">
      <c r="A8" s="80" t="str">
        <f>Termine!B9</f>
        <v>Wintersemester 2018/19</v>
      </c>
      <c r="B8" s="52"/>
    </row>
    <row r="9" spans="1:21" s="55" customFormat="1" ht="60" x14ac:dyDescent="0.8">
      <c r="A9" s="56" t="s">
        <v>573</v>
      </c>
      <c r="B9" s="54"/>
      <c r="D9" s="51"/>
    </row>
    <row r="10" spans="1:21" x14ac:dyDescent="0.2">
      <c r="A10" s="61" t="s">
        <v>14</v>
      </c>
      <c r="B10" s="120" t="s">
        <v>288</v>
      </c>
      <c r="C10" s="118"/>
      <c r="D10" s="119"/>
      <c r="E10" s="118"/>
      <c r="F10" s="118"/>
      <c r="G10" s="118"/>
      <c r="H10" s="71"/>
      <c r="I10" s="71"/>
      <c r="J10" s="71"/>
      <c r="K10" s="71"/>
      <c r="L10" s="71"/>
      <c r="M10" s="71"/>
      <c r="N10" s="71"/>
      <c r="O10" s="71"/>
    </row>
    <row r="11" spans="1:21" s="71" customFormat="1" ht="11.25" customHeight="1" x14ac:dyDescent="0.2">
      <c r="A11" s="61"/>
      <c r="B11" s="129" t="s">
        <v>574</v>
      </c>
      <c r="C11" s="118"/>
      <c r="D11" s="119"/>
      <c r="E11" s="118"/>
      <c r="F11" s="118"/>
      <c r="G11" s="118"/>
    </row>
    <row r="12" spans="1:21" s="71" customFormat="1" x14ac:dyDescent="0.2">
      <c r="A12" s="61"/>
      <c r="B12" s="129" t="s">
        <v>369</v>
      </c>
      <c r="C12" s="118"/>
      <c r="D12" s="119"/>
      <c r="E12" s="118"/>
      <c r="F12" s="118"/>
      <c r="G12" s="118"/>
    </row>
    <row r="13" spans="1:21" s="71" customFormat="1" x14ac:dyDescent="0.2">
      <c r="A13" s="61"/>
      <c r="B13" s="129" t="s">
        <v>736</v>
      </c>
      <c r="C13" s="118"/>
      <c r="D13" s="119"/>
      <c r="E13" s="118"/>
      <c r="F13" s="118"/>
      <c r="G13" s="118"/>
    </row>
    <row r="14" spans="1:21" s="71" customFormat="1" ht="11.25" customHeight="1" x14ac:dyDescent="0.2">
      <c r="A14" s="61"/>
      <c r="B14" s="129" t="s">
        <v>575</v>
      </c>
      <c r="C14" s="118"/>
      <c r="D14" s="119"/>
      <c r="E14" s="118"/>
      <c r="F14" s="118"/>
      <c r="G14" s="118"/>
    </row>
    <row r="15" spans="1:21" x14ac:dyDescent="0.2">
      <c r="A15" s="61"/>
      <c r="B15" s="114"/>
      <c r="C15" s="71"/>
      <c r="D15" s="38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</row>
    <row r="16" spans="1:21" ht="15.75" x14ac:dyDescent="0.25">
      <c r="A16" s="70" t="s">
        <v>15</v>
      </c>
      <c r="B16" s="71"/>
    </row>
    <row r="17" spans="1:30" ht="15.75" x14ac:dyDescent="0.25">
      <c r="A17" s="39"/>
      <c r="B17" s="71"/>
    </row>
    <row r="18" spans="1:30" s="39" customFormat="1" ht="18" x14ac:dyDescent="0.25">
      <c r="B18" s="85" t="s">
        <v>16</v>
      </c>
      <c r="C18" s="44" t="s">
        <v>17</v>
      </c>
      <c r="D18" s="45"/>
      <c r="E18" s="45"/>
      <c r="F18" s="45"/>
      <c r="G18" s="45"/>
      <c r="H18" s="45"/>
      <c r="I18" s="45"/>
      <c r="J18" s="44" t="s">
        <v>18</v>
      </c>
      <c r="K18" s="45"/>
      <c r="L18" s="43"/>
      <c r="M18" s="87" t="s">
        <v>48</v>
      </c>
      <c r="N18" s="88"/>
      <c r="O18" s="88"/>
      <c r="P18" s="88"/>
      <c r="Q18" s="89"/>
    </row>
    <row r="19" spans="1:30" s="874" customFormat="1" ht="15.75" x14ac:dyDescent="0.25">
      <c r="B19" s="1136">
        <v>121</v>
      </c>
      <c r="C19" s="1115" t="s">
        <v>46</v>
      </c>
      <c r="D19" s="1114"/>
      <c r="E19" s="1114"/>
      <c r="F19" s="1114"/>
      <c r="G19" s="1114"/>
      <c r="H19" s="1114"/>
      <c r="I19" s="1114"/>
      <c r="J19" s="1115" t="s">
        <v>284</v>
      </c>
      <c r="K19" s="1114"/>
      <c r="L19" s="1116"/>
      <c r="M19" s="1117" t="s">
        <v>197</v>
      </c>
      <c r="N19" s="1114"/>
      <c r="O19" s="1114"/>
      <c r="P19" s="1114"/>
      <c r="Q19" s="1116"/>
    </row>
    <row r="20" spans="1:30" s="874" customFormat="1" ht="15.75" x14ac:dyDescent="0.25">
      <c r="B20" s="1136">
        <v>122</v>
      </c>
      <c r="C20" s="1115" t="s">
        <v>37</v>
      </c>
      <c r="D20" s="1114"/>
      <c r="E20" s="1114"/>
      <c r="F20" s="1114"/>
      <c r="G20" s="1114"/>
      <c r="H20" s="1114"/>
      <c r="I20" s="1114"/>
      <c r="J20" s="1115" t="s">
        <v>198</v>
      </c>
      <c r="K20" s="1114"/>
      <c r="L20" s="1116"/>
      <c r="M20" s="1117" t="s">
        <v>197</v>
      </c>
      <c r="N20" s="1114"/>
      <c r="O20" s="1114"/>
      <c r="P20" s="1114"/>
      <c r="Q20" s="1116"/>
    </row>
    <row r="21" spans="1:30" s="874" customFormat="1" ht="15.75" x14ac:dyDescent="0.25">
      <c r="B21" s="1136">
        <v>123</v>
      </c>
      <c r="C21" s="1115" t="s">
        <v>36</v>
      </c>
      <c r="D21" s="1114"/>
      <c r="E21" s="1114"/>
      <c r="F21" s="1114"/>
      <c r="G21" s="1114"/>
      <c r="H21" s="1114"/>
      <c r="I21" s="1114"/>
      <c r="J21" s="1115" t="s">
        <v>198</v>
      </c>
      <c r="K21" s="1114"/>
      <c r="L21" s="1116"/>
      <c r="M21" s="1117" t="s">
        <v>197</v>
      </c>
      <c r="N21" s="1114"/>
      <c r="O21" s="1114"/>
      <c r="P21" s="1114"/>
      <c r="Q21" s="1116"/>
    </row>
    <row r="22" spans="1:30" s="874" customFormat="1" ht="15.75" x14ac:dyDescent="0.25">
      <c r="B22" s="1136">
        <v>124</v>
      </c>
      <c r="C22" s="1115" t="s">
        <v>38</v>
      </c>
      <c r="D22" s="1114"/>
      <c r="E22" s="1114"/>
      <c r="F22" s="1114"/>
      <c r="G22" s="1114"/>
      <c r="H22" s="1114"/>
      <c r="I22" s="1114"/>
      <c r="J22" s="1115" t="s">
        <v>198</v>
      </c>
      <c r="K22" s="1114"/>
      <c r="L22" s="1116"/>
      <c r="M22" s="1117" t="s">
        <v>197</v>
      </c>
      <c r="N22" s="1114"/>
      <c r="O22" s="1114"/>
      <c r="P22" s="1114"/>
      <c r="Q22" s="1116"/>
    </row>
    <row r="23" spans="1:30" ht="15.75" x14ac:dyDescent="0.25">
      <c r="A23" s="39"/>
      <c r="B23" s="1136">
        <v>125</v>
      </c>
      <c r="C23" s="1115" t="s">
        <v>39</v>
      </c>
      <c r="D23" s="1114"/>
      <c r="E23" s="1114"/>
      <c r="F23" s="1114"/>
      <c r="G23" s="1114"/>
      <c r="H23" s="1114"/>
      <c r="I23" s="1114"/>
      <c r="J23" s="1115" t="s">
        <v>198</v>
      </c>
      <c r="K23" s="1114"/>
      <c r="L23" s="1116"/>
      <c r="M23" s="1117" t="s">
        <v>197</v>
      </c>
      <c r="N23" s="1114"/>
      <c r="O23" s="1114"/>
      <c r="P23" s="1114"/>
      <c r="Q23" s="1116"/>
      <c r="S23" s="371"/>
      <c r="T23" s="371"/>
      <c r="U23" s="371"/>
      <c r="V23" s="371"/>
      <c r="W23" s="371"/>
      <c r="X23" s="371"/>
      <c r="Y23" s="371"/>
      <c r="Z23" s="371"/>
      <c r="AA23" s="371"/>
    </row>
    <row r="24" spans="1:30" ht="15.75" x14ac:dyDescent="0.25">
      <c r="A24" s="39"/>
      <c r="B24" s="444">
        <v>126</v>
      </c>
      <c r="C24" s="920" t="s">
        <v>643</v>
      </c>
      <c r="D24" s="376"/>
      <c r="E24" s="376"/>
      <c r="F24" s="376"/>
      <c r="G24" s="376"/>
      <c r="H24" s="376"/>
      <c r="I24" s="376"/>
      <c r="J24" s="920" t="s">
        <v>198</v>
      </c>
      <c r="K24" s="376"/>
      <c r="L24" s="921"/>
      <c r="M24" s="922" t="s">
        <v>647</v>
      </c>
      <c r="N24" s="376"/>
      <c r="O24" s="376"/>
      <c r="P24" s="376"/>
      <c r="Q24" s="921"/>
    </row>
    <row r="25" spans="1:30" ht="15.75" x14ac:dyDescent="0.25">
      <c r="A25" s="39"/>
      <c r="B25" s="444">
        <v>127</v>
      </c>
      <c r="C25" s="920" t="s">
        <v>644</v>
      </c>
      <c r="D25" s="376"/>
      <c r="E25" s="376"/>
      <c r="F25" s="376"/>
      <c r="G25" s="376"/>
      <c r="H25" s="376"/>
      <c r="I25" s="376"/>
      <c r="J25" s="920" t="s">
        <v>198</v>
      </c>
      <c r="K25" s="376"/>
      <c r="L25" s="921"/>
      <c r="M25" s="922" t="s">
        <v>647</v>
      </c>
      <c r="N25" s="376"/>
      <c r="O25" s="376"/>
      <c r="P25" s="376"/>
      <c r="Q25" s="921"/>
    </row>
    <row r="26" spans="1:30" ht="15.75" x14ac:dyDescent="0.25">
      <c r="A26" s="39"/>
      <c r="B26" s="444">
        <v>128</v>
      </c>
      <c r="C26" s="920" t="s">
        <v>645</v>
      </c>
      <c r="D26" s="376"/>
      <c r="E26" s="376"/>
      <c r="F26" s="376"/>
      <c r="G26" s="376"/>
      <c r="H26" s="376"/>
      <c r="I26" s="376"/>
      <c r="J26" s="920" t="s">
        <v>198</v>
      </c>
      <c r="K26" s="376"/>
      <c r="L26" s="921"/>
      <c r="M26" s="922" t="s">
        <v>647</v>
      </c>
      <c r="N26" s="376"/>
      <c r="O26" s="376"/>
      <c r="P26" s="376"/>
      <c r="Q26" s="921"/>
    </row>
    <row r="27" spans="1:30" ht="15.75" x14ac:dyDescent="0.25">
      <c r="A27" s="39"/>
      <c r="B27" s="444">
        <v>129</v>
      </c>
      <c r="C27" s="920" t="s">
        <v>646</v>
      </c>
      <c r="D27" s="376"/>
      <c r="E27" s="376"/>
      <c r="F27" s="376"/>
      <c r="G27" s="376"/>
      <c r="H27" s="376"/>
      <c r="I27" s="376"/>
      <c r="J27" s="920" t="s">
        <v>198</v>
      </c>
      <c r="K27" s="376"/>
      <c r="L27" s="921"/>
      <c r="M27" s="922" t="s">
        <v>647</v>
      </c>
      <c r="N27" s="376"/>
      <c r="O27" s="376"/>
      <c r="P27" s="376"/>
      <c r="Q27" s="921"/>
    </row>
    <row r="28" spans="1:30" s="488" customFormat="1" ht="15.75" x14ac:dyDescent="0.25">
      <c r="A28" s="370"/>
      <c r="B28" s="444">
        <v>161</v>
      </c>
      <c r="C28" s="920" t="s">
        <v>417</v>
      </c>
      <c r="D28" s="376"/>
      <c r="E28" s="376"/>
      <c r="F28" s="376"/>
      <c r="G28" s="376"/>
      <c r="H28" s="376"/>
      <c r="I28" s="376"/>
      <c r="J28" s="920" t="s">
        <v>284</v>
      </c>
      <c r="K28" s="376"/>
      <c r="L28" s="921"/>
      <c r="M28" s="922" t="s">
        <v>169</v>
      </c>
      <c r="N28" s="376"/>
      <c r="O28" s="376"/>
      <c r="P28" s="376"/>
      <c r="Q28" s="921"/>
    </row>
    <row r="29" spans="1:30" s="369" customFormat="1" ht="15.75" x14ac:dyDescent="0.25">
      <c r="A29" s="370"/>
      <c r="B29" s="444">
        <v>162</v>
      </c>
      <c r="C29" s="920" t="s">
        <v>399</v>
      </c>
      <c r="D29" s="376"/>
      <c r="E29" s="376"/>
      <c r="F29" s="376"/>
      <c r="G29" s="376"/>
      <c r="H29" s="376"/>
      <c r="I29" s="376"/>
      <c r="J29" s="920" t="s">
        <v>401</v>
      </c>
      <c r="K29" s="376"/>
      <c r="L29" s="921"/>
      <c r="M29" s="922" t="s">
        <v>400</v>
      </c>
      <c r="N29" s="376"/>
      <c r="O29" s="376"/>
      <c r="P29" s="376"/>
      <c r="Q29" s="921"/>
    </row>
    <row r="30" spans="1:30" s="488" customFormat="1" ht="15.75" x14ac:dyDescent="0.25">
      <c r="A30" s="370"/>
      <c r="B30" s="1137">
        <v>202</v>
      </c>
      <c r="C30" s="1104" t="s">
        <v>411</v>
      </c>
      <c r="D30" s="1103"/>
      <c r="E30" s="1103"/>
      <c r="F30" s="1103"/>
      <c r="G30" s="1103"/>
      <c r="H30" s="1103"/>
      <c r="I30" s="1103"/>
      <c r="J30" s="1104" t="s">
        <v>412</v>
      </c>
      <c r="K30" s="1103"/>
      <c r="L30" s="1105"/>
      <c r="M30" s="1104" t="s">
        <v>157</v>
      </c>
      <c r="N30" s="1103"/>
      <c r="O30" s="1103"/>
      <c r="P30" s="1103"/>
      <c r="Q30" s="1105"/>
      <c r="R30" s="371"/>
    </row>
    <row r="31" spans="1:30" s="873" customFormat="1" ht="15.75" x14ac:dyDescent="0.25">
      <c r="A31" s="874"/>
      <c r="B31" s="997">
        <v>443</v>
      </c>
      <c r="C31" s="239" t="s">
        <v>833</v>
      </c>
      <c r="D31" s="376"/>
      <c r="E31" s="376"/>
      <c r="F31" s="376"/>
      <c r="G31" s="376"/>
      <c r="H31" s="376"/>
      <c r="I31" s="376"/>
      <c r="J31" s="992" t="s">
        <v>787</v>
      </c>
      <c r="K31" s="376"/>
      <c r="L31" s="1047"/>
      <c r="M31" s="239" t="s">
        <v>832</v>
      </c>
      <c r="N31" s="1005"/>
      <c r="O31" s="1003"/>
      <c r="P31" s="1003"/>
      <c r="Q31" s="1048"/>
      <c r="R31" s="371"/>
    </row>
    <row r="32" spans="1:30" s="873" customFormat="1" ht="15.75" x14ac:dyDescent="0.25">
      <c r="A32" s="874"/>
      <c r="B32" s="997">
        <v>444</v>
      </c>
      <c r="C32" s="239" t="s">
        <v>834</v>
      </c>
      <c r="D32" s="376"/>
      <c r="E32" s="376"/>
      <c r="F32" s="376"/>
      <c r="G32" s="376"/>
      <c r="H32" s="376"/>
      <c r="I32" s="376"/>
      <c r="J32" s="992" t="s">
        <v>787</v>
      </c>
      <c r="K32" s="376"/>
      <c r="L32" s="1047"/>
      <c r="M32" s="239" t="s">
        <v>832</v>
      </c>
      <c r="N32" s="1005"/>
      <c r="O32" s="1003"/>
      <c r="P32" s="1003"/>
      <c r="Q32" s="1048"/>
      <c r="R32" s="371"/>
      <c r="U32" s="1139" t="s">
        <v>953</v>
      </c>
      <c r="V32" s="1139"/>
      <c r="W32" s="1139"/>
      <c r="X32" s="1139"/>
      <c r="Y32" s="1139"/>
      <c r="Z32" s="1139"/>
      <c r="AA32" s="1139"/>
      <c r="AB32" s="1139"/>
      <c r="AC32" s="1139"/>
      <c r="AD32" s="1139"/>
    </row>
    <row r="33" spans="1:24" s="488" customFormat="1" ht="15.75" x14ac:dyDescent="0.25">
      <c r="A33" s="370"/>
      <c r="B33" s="1138">
        <v>671</v>
      </c>
      <c r="C33" s="1128" t="s">
        <v>952</v>
      </c>
      <c r="D33" s="1129"/>
      <c r="E33" s="1129"/>
      <c r="F33" s="1129"/>
      <c r="G33" s="1129"/>
      <c r="H33" s="1129"/>
      <c r="I33" s="1129"/>
      <c r="J33" s="1130" t="s">
        <v>418</v>
      </c>
      <c r="K33" s="1131"/>
      <c r="L33" s="1131"/>
      <c r="M33" s="1128" t="s">
        <v>419</v>
      </c>
      <c r="N33" s="1129"/>
      <c r="O33" s="1129"/>
      <c r="P33" s="1114"/>
      <c r="Q33" s="1132"/>
      <c r="R33" s="197"/>
      <c r="T33" s="373"/>
      <c r="U33" s="122"/>
      <c r="V33" s="122"/>
      <c r="W33" s="122"/>
      <c r="X33" s="122"/>
    </row>
    <row r="34" spans="1:24" ht="15.75" x14ac:dyDescent="0.25">
      <c r="A34" s="39"/>
      <c r="B34" s="374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R34" s="369"/>
      <c r="T34"/>
      <c r="U34"/>
    </row>
    <row r="35" spans="1:24" ht="15.75" x14ac:dyDescent="0.25">
      <c r="A35" s="39" t="s">
        <v>15</v>
      </c>
      <c r="B35" s="100"/>
      <c r="C35" s="125"/>
      <c r="D35" s="100"/>
      <c r="E35" s="100"/>
      <c r="F35" s="100"/>
      <c r="G35" s="100"/>
      <c r="H35" s="100"/>
      <c r="I35" s="100"/>
      <c r="J35" s="125"/>
      <c r="K35" s="100"/>
      <c r="L35" s="100"/>
      <c r="M35" s="100"/>
      <c r="N35" s="100"/>
      <c r="O35" s="100"/>
      <c r="P35" s="100"/>
      <c r="Q35" s="100"/>
    </row>
    <row r="36" spans="1:24" ht="15.75" x14ac:dyDescent="0.25">
      <c r="A36" s="74"/>
      <c r="B36"/>
      <c r="C36"/>
      <c r="D36"/>
    </row>
    <row r="37" spans="1:24" ht="30" x14ac:dyDescent="0.25">
      <c r="A37" s="204" t="s">
        <v>20</v>
      </c>
      <c r="B37" s="208">
        <v>1</v>
      </c>
      <c r="G37" s="98"/>
      <c r="M37" s="371"/>
    </row>
    <row r="38" spans="1:24" ht="18" x14ac:dyDescent="0.25">
      <c r="A38" s="72" t="s">
        <v>141</v>
      </c>
      <c r="B38" s="72"/>
      <c r="G38" s="98"/>
    </row>
    <row r="39" spans="1:24" s="873" customFormat="1" ht="18" x14ac:dyDescent="0.25">
      <c r="A39" s="1073" t="s">
        <v>596</v>
      </c>
      <c r="B39" s="1073">
        <v>443</v>
      </c>
      <c r="G39" s="98"/>
    </row>
    <row r="40" spans="1:24" s="873" customFormat="1" ht="18" x14ac:dyDescent="0.25">
      <c r="A40" s="515" t="s">
        <v>783</v>
      </c>
      <c r="B40" s="956">
        <v>202</v>
      </c>
      <c r="G40" s="372"/>
    </row>
    <row r="41" spans="1:24" s="873" customFormat="1" ht="18" x14ac:dyDescent="0.25">
      <c r="A41" s="1074" t="s">
        <v>746</v>
      </c>
      <c r="B41" s="1073">
        <v>444</v>
      </c>
      <c r="G41" s="372"/>
    </row>
    <row r="42" spans="1:24" s="488" customFormat="1" ht="18" x14ac:dyDescent="0.25">
      <c r="A42" s="515" t="s">
        <v>721</v>
      </c>
      <c r="B42" s="949">
        <v>121</v>
      </c>
      <c r="E42" s="488" t="s">
        <v>0</v>
      </c>
      <c r="G42" s="98"/>
    </row>
    <row r="43" spans="1:24" s="488" customFormat="1" ht="18" x14ac:dyDescent="0.25">
      <c r="A43" s="515" t="s">
        <v>675</v>
      </c>
      <c r="B43" s="959">
        <v>121</v>
      </c>
      <c r="G43" s="98"/>
    </row>
    <row r="44" spans="1:24" s="431" customFormat="1" ht="18" x14ac:dyDescent="0.25">
      <c r="A44" s="515" t="s">
        <v>722</v>
      </c>
      <c r="B44" s="949">
        <v>122</v>
      </c>
      <c r="K44" s="37"/>
      <c r="L44" s="37"/>
      <c r="M44" s="37"/>
      <c r="N44" s="37"/>
      <c r="O44" s="37"/>
    </row>
    <row r="45" spans="1:24" s="369" customFormat="1" ht="18" x14ac:dyDescent="0.25">
      <c r="A45" s="516" t="s">
        <v>723</v>
      </c>
      <c r="B45" s="959">
        <v>122</v>
      </c>
      <c r="G45" s="98"/>
      <c r="K45" s="431"/>
      <c r="L45" s="431"/>
      <c r="M45" s="431"/>
      <c r="N45" s="431"/>
      <c r="O45" s="431"/>
    </row>
    <row r="46" spans="1:24" s="369" customFormat="1" ht="18" x14ac:dyDescent="0.25">
      <c r="A46" s="516" t="s">
        <v>724</v>
      </c>
      <c r="B46" s="942">
        <v>123</v>
      </c>
      <c r="G46" s="98"/>
    </row>
    <row r="47" spans="1:24" s="873" customFormat="1" ht="18" x14ac:dyDescent="0.25">
      <c r="A47" s="516" t="s">
        <v>734</v>
      </c>
      <c r="B47" s="271">
        <v>126</v>
      </c>
      <c r="G47" s="98"/>
    </row>
    <row r="48" spans="1:24" s="873" customFormat="1" ht="18" x14ac:dyDescent="0.25">
      <c r="A48" s="516" t="s">
        <v>824</v>
      </c>
      <c r="B48" s="271">
        <v>161</v>
      </c>
      <c r="G48" s="98"/>
      <c r="I48" s="884" t="s">
        <v>153</v>
      </c>
      <c r="J48" s="884"/>
      <c r="K48" s="884"/>
      <c r="L48" s="884"/>
    </row>
    <row r="49" spans="1:16" ht="18" x14ac:dyDescent="0.25">
      <c r="A49" s="447" t="s">
        <v>683</v>
      </c>
      <c r="B49" s="323">
        <v>123</v>
      </c>
      <c r="E49" s="873"/>
      <c r="F49" s="873"/>
      <c r="G49" s="98"/>
      <c r="H49" s="873"/>
      <c r="I49" s="884" t="s">
        <v>154</v>
      </c>
      <c r="J49" s="884"/>
      <c r="K49" s="884"/>
      <c r="L49" s="884"/>
      <c r="M49" s="873"/>
      <c r="N49" s="873"/>
      <c r="O49" s="873"/>
      <c r="P49" s="873"/>
    </row>
    <row r="50" spans="1:16" s="873" customFormat="1" ht="18" x14ac:dyDescent="0.25">
      <c r="A50" s="447" t="s">
        <v>682</v>
      </c>
      <c r="B50" s="474">
        <v>127</v>
      </c>
      <c r="C50" s="37"/>
      <c r="G50" s="98"/>
      <c r="I50" s="884" t="s">
        <v>163</v>
      </c>
      <c r="J50" s="884"/>
      <c r="K50" s="884"/>
      <c r="L50" s="884"/>
    </row>
    <row r="51" spans="1:16" ht="18" x14ac:dyDescent="0.25">
      <c r="A51" s="447" t="s">
        <v>725</v>
      </c>
      <c r="B51" s="348">
        <v>124</v>
      </c>
      <c r="E51" s="873"/>
      <c r="F51" s="873"/>
      <c r="G51" s="98"/>
      <c r="H51" s="873"/>
      <c r="I51" s="884" t="s">
        <v>178</v>
      </c>
      <c r="J51" s="884"/>
      <c r="K51" s="884"/>
      <c r="L51" s="884"/>
      <c r="M51" s="873"/>
      <c r="N51" s="873"/>
      <c r="O51" s="873"/>
      <c r="P51" s="873"/>
    </row>
    <row r="52" spans="1:16" ht="18" x14ac:dyDescent="0.25">
      <c r="A52" s="447" t="s">
        <v>680</v>
      </c>
      <c r="B52" s="323">
        <v>124</v>
      </c>
      <c r="E52" s="873"/>
      <c r="F52" s="873"/>
      <c r="G52" s="98"/>
      <c r="H52" s="873"/>
      <c r="I52" s="873"/>
      <c r="J52" s="873"/>
      <c r="K52" s="884"/>
      <c r="L52" s="884"/>
      <c r="M52" s="875"/>
      <c r="N52" s="873"/>
      <c r="O52" s="873"/>
      <c r="P52" s="873"/>
    </row>
    <row r="53" spans="1:16" s="873" customFormat="1" ht="18" x14ac:dyDescent="0.25">
      <c r="A53" s="447" t="s">
        <v>607</v>
      </c>
      <c r="B53" s="885">
        <v>162</v>
      </c>
      <c r="G53" s="98"/>
      <c r="K53" s="884"/>
      <c r="L53" s="884"/>
      <c r="M53" s="875"/>
    </row>
    <row r="54" spans="1:16" s="873" customFormat="1" ht="18" x14ac:dyDescent="0.25">
      <c r="A54" s="447" t="s">
        <v>684</v>
      </c>
      <c r="B54" s="885">
        <v>128</v>
      </c>
      <c r="G54" s="98"/>
      <c r="K54" s="884"/>
      <c r="L54" s="884"/>
      <c r="M54" s="875"/>
    </row>
    <row r="55" spans="1:16" s="488" customFormat="1" ht="18" x14ac:dyDescent="0.25">
      <c r="A55" s="447" t="s">
        <v>726</v>
      </c>
      <c r="B55" s="348">
        <v>125</v>
      </c>
      <c r="E55" s="873" t="s">
        <v>203</v>
      </c>
      <c r="F55" s="873"/>
      <c r="G55" s="98"/>
      <c r="H55" s="873"/>
      <c r="I55" s="873"/>
      <c r="J55" s="873"/>
      <c r="K55" s="873"/>
      <c r="L55" s="873"/>
      <c r="M55" s="873"/>
      <c r="N55" s="873"/>
      <c r="O55" s="873"/>
      <c r="P55" s="873"/>
    </row>
    <row r="56" spans="1:16" ht="18" x14ac:dyDescent="0.25">
      <c r="A56" s="514" t="s">
        <v>423</v>
      </c>
      <c r="B56" s="323">
        <v>125</v>
      </c>
      <c r="D56" s="37" t="s">
        <v>0</v>
      </c>
      <c r="E56" s="873"/>
      <c r="F56" s="873"/>
      <c r="G56" s="98"/>
      <c r="H56" s="873"/>
      <c r="I56" s="873"/>
      <c r="J56" s="873"/>
      <c r="K56" s="873"/>
      <c r="L56" s="873"/>
      <c r="M56" s="873"/>
      <c r="N56" s="873"/>
      <c r="O56" s="873"/>
      <c r="P56" s="873"/>
    </row>
    <row r="57" spans="1:16" s="488" customFormat="1" ht="18" x14ac:dyDescent="0.25">
      <c r="A57" s="514" t="s">
        <v>740</v>
      </c>
      <c r="B57" s="885">
        <v>129</v>
      </c>
      <c r="E57" s="350"/>
      <c r="F57" s="873"/>
      <c r="G57" s="372" t="s">
        <v>202</v>
      </c>
      <c r="H57" s="873"/>
      <c r="I57" s="873"/>
      <c r="J57" s="873"/>
      <c r="K57" s="873"/>
      <c r="L57" s="873"/>
      <c r="M57" s="873"/>
      <c r="N57" s="873"/>
      <c r="O57" s="873"/>
      <c r="P57" s="873"/>
    </row>
    <row r="58" spans="1:16" ht="18" x14ac:dyDescent="0.25">
      <c r="A58" s="243"/>
      <c r="B58" s="548" t="e">
        <f>B57+#REF!+B55+B54+B53+#REF!+B51+B50+B48+B47+B46+B44+B42+B40</f>
        <v>#REF!</v>
      </c>
      <c r="C58" s="548"/>
      <c r="D58" s="295"/>
      <c r="E58" s="349"/>
      <c r="F58" s="873"/>
      <c r="G58" s="372" t="s">
        <v>201</v>
      </c>
      <c r="H58" s="873"/>
      <c r="I58" s="873"/>
      <c r="J58" s="284"/>
      <c r="K58" s="42"/>
    </row>
    <row r="59" spans="1:16" ht="15.75" x14ac:dyDescent="0.25">
      <c r="A59" s="38" t="s">
        <v>131</v>
      </c>
      <c r="B59" s="295">
        <f>SUM(B19:B32)</f>
        <v>2537</v>
      </c>
      <c r="C59" s="295"/>
      <c r="D59" s="295"/>
      <c r="E59" s="216"/>
      <c r="F59" s="284"/>
      <c r="G59" s="284"/>
      <c r="H59" s="284"/>
      <c r="I59" s="284"/>
      <c r="J59" s="284"/>
      <c r="K59" s="489"/>
      <c r="L59" s="488"/>
      <c r="M59" s="113"/>
    </row>
    <row r="60" spans="1:16" ht="15.75" x14ac:dyDescent="0.25">
      <c r="A60" s="37" t="s">
        <v>21</v>
      </c>
      <c r="B60" s="65"/>
      <c r="C60" s="65"/>
      <c r="F60" s="284"/>
      <c r="G60" s="284"/>
      <c r="H60" s="284"/>
      <c r="I60" s="284"/>
      <c r="J60" s="284"/>
      <c r="K60" s="113"/>
      <c r="L60" s="113"/>
    </row>
    <row r="61" spans="1:16" ht="15.75" x14ac:dyDescent="0.25">
      <c r="A61" s="37" t="s">
        <v>2</v>
      </c>
      <c r="B61" s="222"/>
      <c r="C61" s="222"/>
      <c r="D61" s="222"/>
      <c r="F61" s="284"/>
      <c r="G61" s="284"/>
      <c r="H61" s="284"/>
      <c r="I61" s="284"/>
      <c r="J61" s="113"/>
    </row>
    <row r="62" spans="1:16" ht="15.75" x14ac:dyDescent="0.25">
      <c r="A62" s="216"/>
      <c r="B62" s="217"/>
      <c r="C62" s="217"/>
      <c r="D62" s="216"/>
      <c r="E62" s="362"/>
      <c r="F62" s="285"/>
      <c r="G62" s="362"/>
      <c r="H62" s="285"/>
      <c r="I62" s="285"/>
    </row>
    <row r="63" spans="1:16" x14ac:dyDescent="0.2">
      <c r="B63" s="37"/>
    </row>
    <row r="64" spans="1:16" ht="18" x14ac:dyDescent="0.25">
      <c r="A64" s="851"/>
      <c r="B64" s="854"/>
      <c r="C64" s="851"/>
      <c r="D64" s="851" t="str">
        <f>A9</f>
        <v xml:space="preserve">      Studienjahrgang   KIA-ESId14</v>
      </c>
      <c r="E64" s="853"/>
      <c r="F64" s="851"/>
      <c r="G64" s="851"/>
      <c r="H64" s="851"/>
      <c r="I64" s="851"/>
      <c r="J64" s="849"/>
    </row>
    <row r="65" spans="1:10" ht="18" x14ac:dyDescent="0.25">
      <c r="A65" s="851" t="s">
        <v>98</v>
      </c>
      <c r="B65" s="854"/>
      <c r="C65" s="851"/>
      <c r="D65" s="851"/>
      <c r="E65" s="853"/>
      <c r="F65" s="851"/>
      <c r="G65" s="851"/>
      <c r="H65" s="851"/>
      <c r="I65" s="851"/>
      <c r="J65" s="849"/>
    </row>
    <row r="66" spans="1:10" ht="16.5" thickBot="1" x14ac:dyDescent="0.3">
      <c r="A66" s="848"/>
      <c r="B66" s="848"/>
      <c r="C66" s="848"/>
      <c r="D66" s="848"/>
      <c r="E66" s="848"/>
      <c r="F66" s="851"/>
      <c r="G66" s="851"/>
      <c r="H66" s="851"/>
      <c r="I66" s="851"/>
      <c r="J66" s="849"/>
    </row>
    <row r="67" spans="1:10" ht="16.5" thickBot="1" x14ac:dyDescent="0.3">
      <c r="A67" s="866" t="s">
        <v>99</v>
      </c>
      <c r="B67" s="863" t="s">
        <v>97</v>
      </c>
      <c r="C67" s="865" t="s">
        <v>100</v>
      </c>
      <c r="D67" s="862"/>
      <c r="E67" s="862"/>
      <c r="F67" s="861"/>
      <c r="G67" s="858"/>
      <c r="H67" s="861"/>
      <c r="I67" s="856"/>
      <c r="J67" s="849"/>
    </row>
    <row r="68" spans="1:10" ht="16.5" thickBot="1" x14ac:dyDescent="0.3">
      <c r="A68" s="869" t="s">
        <v>532</v>
      </c>
      <c r="B68" s="868">
        <v>1</v>
      </c>
      <c r="C68" s="867"/>
      <c r="D68" s="864"/>
      <c r="E68" s="864"/>
      <c r="F68" s="861"/>
      <c r="G68" s="861"/>
      <c r="H68" s="861"/>
      <c r="I68" s="856"/>
      <c r="J68" s="849"/>
    </row>
    <row r="69" spans="1:10" ht="16.5" thickBot="1" x14ac:dyDescent="0.3">
      <c r="A69" s="870" t="s">
        <v>533</v>
      </c>
      <c r="B69" s="868">
        <v>1</v>
      </c>
      <c r="C69" s="867"/>
      <c r="D69" s="864"/>
      <c r="E69" s="864"/>
      <c r="F69" s="861"/>
      <c r="G69" s="861"/>
      <c r="H69" s="861"/>
      <c r="I69" s="856"/>
      <c r="J69" s="849"/>
    </row>
    <row r="70" spans="1:10" ht="16.5" thickBot="1" x14ac:dyDescent="0.3">
      <c r="A70" s="870" t="s">
        <v>534</v>
      </c>
      <c r="B70" s="868">
        <v>1</v>
      </c>
      <c r="C70" s="867"/>
      <c r="D70" s="864"/>
      <c r="E70" s="864"/>
      <c r="F70" s="861"/>
      <c r="G70" s="861"/>
      <c r="H70" s="861"/>
      <c r="I70" s="856"/>
      <c r="J70" s="849"/>
    </row>
    <row r="71" spans="1:10" ht="16.5" thickBot="1" x14ac:dyDescent="0.3">
      <c r="A71" s="900"/>
      <c r="B71" s="868"/>
      <c r="C71" s="867"/>
      <c r="D71" s="896"/>
      <c r="E71" s="896"/>
      <c r="F71" s="894"/>
      <c r="G71" s="894"/>
      <c r="H71" s="894"/>
      <c r="I71" s="886"/>
      <c r="J71" s="852"/>
    </row>
    <row r="72" spans="1:10" ht="15.75" x14ac:dyDescent="0.25">
      <c r="A72" s="857"/>
      <c r="B72" s="859"/>
      <c r="C72" s="860"/>
      <c r="D72" s="860"/>
      <c r="E72" s="860"/>
      <c r="F72" s="860"/>
      <c r="G72" s="860"/>
      <c r="H72" s="860"/>
      <c r="I72" s="860"/>
      <c r="J72" s="848"/>
    </row>
    <row r="73" spans="1:10" ht="15.75" x14ac:dyDescent="0.25">
      <c r="A73" s="857" t="s">
        <v>535</v>
      </c>
      <c r="B73" s="859"/>
      <c r="C73" s="860"/>
      <c r="D73" s="860"/>
      <c r="E73" s="860"/>
      <c r="F73" s="860"/>
      <c r="G73" s="860"/>
      <c r="H73" s="860"/>
      <c r="I73" s="860"/>
      <c r="J73" s="848"/>
    </row>
    <row r="74" spans="1:10" ht="15.75" x14ac:dyDescent="0.25">
      <c r="A74" s="850" t="s">
        <v>182</v>
      </c>
      <c r="B74" s="848"/>
      <c r="C74" s="848"/>
      <c r="D74" s="848"/>
      <c r="E74" s="848"/>
      <c r="F74" s="852"/>
      <c r="G74" s="852"/>
      <c r="H74" s="852"/>
      <c r="I74" s="852"/>
      <c r="J74" s="847"/>
    </row>
    <row r="75" spans="1:10" ht="15.75" x14ac:dyDescent="0.25">
      <c r="A75" s="848"/>
      <c r="B75" s="848"/>
      <c r="C75" s="848"/>
      <c r="D75" s="848"/>
      <c r="E75" s="848"/>
      <c r="F75" s="852"/>
      <c r="G75" s="852"/>
      <c r="H75" s="852"/>
      <c r="I75" s="852"/>
      <c r="J75" s="847"/>
    </row>
    <row r="76" spans="1:10" ht="15.75" x14ac:dyDescent="0.25">
      <c r="A76" s="848"/>
      <c r="B76" s="848"/>
      <c r="C76" s="848"/>
      <c r="D76" s="848"/>
      <c r="E76" s="848"/>
      <c r="F76" s="852"/>
      <c r="G76" s="852"/>
      <c r="H76" s="852"/>
      <c r="I76" s="852"/>
      <c r="J76" s="847"/>
    </row>
    <row r="77" spans="1:10" ht="15.75" x14ac:dyDescent="0.25">
      <c r="A77" s="855" t="s">
        <v>102</v>
      </c>
      <c r="B77" s="1154">
        <f>Termine!F1</f>
        <v>43344</v>
      </c>
      <c r="C77" s="1155"/>
      <c r="D77" s="1155"/>
      <c r="E77" s="848"/>
      <c r="F77" s="852"/>
      <c r="G77" s="852"/>
      <c r="H77" s="852"/>
      <c r="I77" s="852"/>
      <c r="J77" s="847"/>
    </row>
    <row r="78" spans="1:10" x14ac:dyDescent="0.2">
      <c r="B78" s="37"/>
    </row>
    <row r="79" spans="1:10" x14ac:dyDescent="0.2">
      <c r="B79" s="37"/>
    </row>
    <row r="80" spans="1:10" x14ac:dyDescent="0.2">
      <c r="B80" s="37"/>
    </row>
    <row r="81" spans="2:2" x14ac:dyDescent="0.2">
      <c r="B81" s="37"/>
    </row>
    <row r="82" spans="2:2" x14ac:dyDescent="0.2">
      <c r="B82" s="37"/>
    </row>
  </sheetData>
  <mergeCells count="2">
    <mergeCell ref="Q1:U1"/>
    <mergeCell ref="B77:D77"/>
  </mergeCells>
  <phoneticPr fontId="0" type="noConversion"/>
  <pageMargins left="0.78740157499999996" right="0.78740157499999996" top="0.984251969" bottom="0.984251969" header="0.4921259845" footer="0.4921259845"/>
  <pageSetup paperSize="9" scale="71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S147"/>
  <sheetViews>
    <sheetView zoomScale="75" workbookViewId="0">
      <selection activeCell="F29" sqref="A13:F29"/>
    </sheetView>
  </sheetViews>
  <sheetFormatPr baseColWidth="10" defaultRowHeight="15.75" x14ac:dyDescent="0.25"/>
  <cols>
    <col min="1" max="1" width="7.75" customWidth="1"/>
    <col min="2" max="2" width="10.5" style="5" customWidth="1"/>
    <col min="3" max="3" width="12.875" customWidth="1"/>
    <col min="4" max="6" width="11.75" customWidth="1"/>
    <col min="7" max="7" width="14" customWidth="1"/>
    <col min="8" max="8" width="4.625" customWidth="1"/>
    <col min="9" max="102" width="2.75" style="15" customWidth="1"/>
    <col min="103" max="122" width="3.75" style="15" customWidth="1"/>
  </cols>
  <sheetData>
    <row r="1" spans="1:149" ht="20.25" x14ac:dyDescent="0.3">
      <c r="A1" s="2" t="s">
        <v>45</v>
      </c>
      <c r="B1" s="6"/>
      <c r="E1" s="3" t="s">
        <v>1</v>
      </c>
      <c r="F1" s="9">
        <v>43344</v>
      </c>
      <c r="H1" s="33" t="s">
        <v>23</v>
      </c>
      <c r="AF1" s="30"/>
      <c r="BV1" s="24" t="s">
        <v>1</v>
      </c>
    </row>
    <row r="2" spans="1:149" ht="20.25" x14ac:dyDescent="0.3">
      <c r="A2" s="38" t="s">
        <v>106</v>
      </c>
      <c r="B2" s="6"/>
      <c r="E2" s="3"/>
      <c r="F2" s="9"/>
      <c r="H2" s="38" t="s">
        <v>106</v>
      </c>
      <c r="AE2" s="24"/>
      <c r="AF2" s="30"/>
    </row>
    <row r="3" spans="1:149" x14ac:dyDescent="0.25">
      <c r="A3" s="198" t="s">
        <v>116</v>
      </c>
      <c r="H3" s="198" t="s">
        <v>116</v>
      </c>
    </row>
    <row r="4" spans="1:149" x14ac:dyDescent="0.25">
      <c r="A4" t="s">
        <v>2</v>
      </c>
      <c r="H4" s="198" t="s">
        <v>2</v>
      </c>
    </row>
    <row r="8" spans="1:149" s="7" customFormat="1" ht="30" x14ac:dyDescent="0.4">
      <c r="A8" s="12" t="s">
        <v>3</v>
      </c>
      <c r="B8" s="8"/>
      <c r="G8"/>
      <c r="H8" s="25" t="s">
        <v>4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</row>
    <row r="9" spans="1:149" ht="23.25" x14ac:dyDescent="0.35">
      <c r="A9" s="277" t="s">
        <v>158</v>
      </c>
      <c r="B9" s="29" t="s">
        <v>471</v>
      </c>
      <c r="D9" s="4"/>
      <c r="H9" s="13" t="str">
        <f>(A9)</f>
        <v xml:space="preserve">im </v>
      </c>
      <c r="BR9" s="15" t="s">
        <v>0</v>
      </c>
    </row>
    <row r="10" spans="1:149" ht="21" thickBot="1" x14ac:dyDescent="0.35">
      <c r="B10"/>
      <c r="H10" s="26" t="s">
        <v>5</v>
      </c>
    </row>
    <row r="11" spans="1:149" s="5" customFormat="1" ht="18.600000000000001" customHeight="1" thickBot="1" x14ac:dyDescent="0.3">
      <c r="A11" s="28" t="s">
        <v>0</v>
      </c>
      <c r="B11" s="130"/>
      <c r="C11" s="121"/>
      <c r="D11" s="121"/>
      <c r="E11" s="121"/>
      <c r="F11" s="121"/>
      <c r="G11" s="121"/>
      <c r="H11" s="121"/>
      <c r="I11" s="1152" t="s">
        <v>55</v>
      </c>
      <c r="J11" s="1152"/>
      <c r="K11" s="1152"/>
      <c r="L11" s="1152"/>
      <c r="M11" s="1152"/>
      <c r="N11" s="1152" t="s">
        <v>56</v>
      </c>
      <c r="O11" s="1152"/>
      <c r="P11" s="1152"/>
      <c r="Q11" s="1152"/>
      <c r="R11" s="1152"/>
      <c r="S11" s="1152" t="s">
        <v>57</v>
      </c>
      <c r="T11" s="1152"/>
      <c r="U11" s="1152"/>
      <c r="V11" s="1152"/>
      <c r="W11" s="1152"/>
      <c r="X11" s="1152" t="s">
        <v>58</v>
      </c>
      <c r="Y11" s="1152"/>
      <c r="Z11" s="1152"/>
      <c r="AA11" s="1152"/>
      <c r="AB11" s="1152"/>
      <c r="AC11" s="1152" t="s">
        <v>59</v>
      </c>
      <c r="AD11" s="1152"/>
      <c r="AE11" s="1152"/>
      <c r="AF11" s="1152"/>
      <c r="AG11" s="1152"/>
      <c r="AH11" s="1152" t="s">
        <v>60</v>
      </c>
      <c r="AI11" s="1152"/>
      <c r="AJ11" s="1152"/>
      <c r="AK11" s="1152"/>
      <c r="AL11" s="1152"/>
      <c r="AM11" s="1152" t="s">
        <v>61</v>
      </c>
      <c r="AN11" s="1152"/>
      <c r="AO11" s="1152"/>
      <c r="AP11" s="1152"/>
      <c r="AQ11" s="1152"/>
      <c r="AR11" s="1152" t="s">
        <v>62</v>
      </c>
      <c r="AS11" s="1152"/>
      <c r="AT11" s="1152"/>
      <c r="AU11" s="1152"/>
      <c r="AV11" s="1152"/>
      <c r="AW11" s="1152" t="s">
        <v>63</v>
      </c>
      <c r="AX11" s="1152"/>
      <c r="AY11" s="1152"/>
      <c r="AZ11" s="1152"/>
      <c r="BA11" s="1152"/>
      <c r="BB11" s="1152" t="s">
        <v>64</v>
      </c>
      <c r="BC11" s="1152"/>
      <c r="BD11" s="1152"/>
      <c r="BE11" s="1152"/>
      <c r="BF11" s="1152"/>
      <c r="BG11" s="1152" t="s">
        <v>65</v>
      </c>
      <c r="BH11" s="1152"/>
      <c r="BI11" s="1152"/>
      <c r="BJ11" s="1152"/>
      <c r="BK11" s="1152"/>
      <c r="BL11" s="1152" t="s">
        <v>66</v>
      </c>
      <c r="BM11" s="1152"/>
      <c r="BN11" s="1152"/>
      <c r="BO11" s="1152"/>
      <c r="BP11" s="1152"/>
      <c r="BQ11" s="1152" t="s">
        <v>67</v>
      </c>
      <c r="BR11" s="1152"/>
      <c r="BS11" s="1152"/>
      <c r="BT11" s="1152"/>
      <c r="BU11" s="1152"/>
      <c r="BV11" s="1152" t="s">
        <v>68</v>
      </c>
      <c r="BW11" s="1152"/>
      <c r="BX11" s="1152"/>
      <c r="BY11" s="1152"/>
      <c r="BZ11" s="1152"/>
      <c r="CA11" s="1152" t="s">
        <v>81</v>
      </c>
      <c r="CB11" s="1152"/>
      <c r="CC11" s="1152"/>
      <c r="CD11" s="1152"/>
      <c r="CE11" s="1152"/>
      <c r="CF11" s="1153" t="s">
        <v>133</v>
      </c>
      <c r="CG11" s="1152"/>
      <c r="CH11" s="1152"/>
      <c r="CI11" s="1152"/>
      <c r="CJ11" s="1152"/>
    </row>
    <row r="12" spans="1:149" s="5" customFormat="1" ht="18.600000000000001" customHeight="1" thickBot="1" x14ac:dyDescent="0.3">
      <c r="A12" s="28" t="s">
        <v>0</v>
      </c>
      <c r="B12" s="130"/>
      <c r="C12" s="121" t="s">
        <v>0</v>
      </c>
      <c r="D12" s="121"/>
      <c r="E12" s="121"/>
      <c r="F12" s="121"/>
      <c r="G12" s="121"/>
      <c r="H12" s="121"/>
      <c r="I12" s="520" t="s">
        <v>377</v>
      </c>
      <c r="J12" s="136"/>
      <c r="K12" s="136"/>
      <c r="L12" s="136"/>
      <c r="M12" s="137"/>
      <c r="N12" s="135" t="s">
        <v>69</v>
      </c>
      <c r="O12" s="517"/>
      <c r="P12" s="517"/>
      <c r="Q12" s="517"/>
      <c r="R12" s="518"/>
      <c r="S12" s="135" t="s">
        <v>70</v>
      </c>
      <c r="T12" s="517"/>
      <c r="U12" s="517"/>
      <c r="V12" s="517"/>
      <c r="W12" s="518"/>
      <c r="X12" s="135" t="s">
        <v>71</v>
      </c>
      <c r="Y12" s="517"/>
      <c r="Z12" s="517"/>
      <c r="AA12" s="517"/>
      <c r="AB12" s="518"/>
      <c r="AC12" s="135" t="s">
        <v>72</v>
      </c>
      <c r="AD12" s="517"/>
      <c r="AE12" s="517"/>
      <c r="AF12" s="517"/>
      <c r="AG12" s="518"/>
      <c r="AH12" s="135" t="s">
        <v>73</v>
      </c>
      <c r="AI12" s="517"/>
      <c r="AJ12" s="517"/>
      <c r="AK12" s="517"/>
      <c r="AL12" s="518"/>
      <c r="AM12" s="135" t="s">
        <v>74</v>
      </c>
      <c r="AN12" s="517"/>
      <c r="AO12" s="517"/>
      <c r="AP12" s="517"/>
      <c r="AQ12" s="518"/>
      <c r="AR12" s="135" t="s">
        <v>75</v>
      </c>
      <c r="AS12" s="517"/>
      <c r="AT12" s="517"/>
      <c r="AU12" s="517"/>
      <c r="AV12" s="518"/>
      <c r="AW12" s="135" t="s">
        <v>76</v>
      </c>
      <c r="AX12" s="517"/>
      <c r="AY12" s="517"/>
      <c r="AZ12" s="517"/>
      <c r="BA12" s="518"/>
      <c r="BB12" s="135" t="s">
        <v>77</v>
      </c>
      <c r="BC12" s="517"/>
      <c r="BD12" s="517"/>
      <c r="BE12" s="517"/>
      <c r="BF12" s="518"/>
      <c r="BG12" s="135" t="s">
        <v>78</v>
      </c>
      <c r="BH12" s="517"/>
      <c r="BI12" s="517"/>
      <c r="BJ12" s="517"/>
      <c r="BK12" s="518"/>
      <c r="BL12" s="520" t="s">
        <v>79</v>
      </c>
      <c r="BM12" s="136"/>
      <c r="BN12" s="136"/>
      <c r="BO12" s="136"/>
      <c r="BP12" s="137"/>
      <c r="BQ12" s="135"/>
      <c r="BR12" s="136"/>
      <c r="BS12" s="136"/>
      <c r="BT12" s="136"/>
      <c r="BU12" s="137"/>
      <c r="BV12" s="1153" t="s">
        <v>80</v>
      </c>
      <c r="BW12" s="1152"/>
      <c r="BX12" s="1152"/>
      <c r="BY12" s="1152"/>
      <c r="BZ12" s="1152"/>
      <c r="CA12" s="1153" t="s">
        <v>80</v>
      </c>
      <c r="CB12" s="1152"/>
      <c r="CC12" s="1152"/>
      <c r="CD12" s="1152"/>
      <c r="CE12" s="1152"/>
      <c r="CF12" s="1153" t="s">
        <v>82</v>
      </c>
      <c r="CG12" s="1152"/>
      <c r="CH12" s="1152"/>
      <c r="CI12" s="1152"/>
      <c r="CJ12" s="1152"/>
    </row>
    <row r="13" spans="1:149" ht="96.75" customHeight="1" x14ac:dyDescent="0.25">
      <c r="A13" s="10" t="s">
        <v>6</v>
      </c>
      <c r="B13" s="10" t="s">
        <v>7</v>
      </c>
      <c r="C13" s="10" t="s">
        <v>8</v>
      </c>
      <c r="D13" s="10" t="s">
        <v>9</v>
      </c>
      <c r="E13" s="10" t="s">
        <v>10</v>
      </c>
      <c r="F13" s="10" t="s">
        <v>11</v>
      </c>
      <c r="H13" s="21" t="s">
        <v>12</v>
      </c>
      <c r="I13" s="22" t="str">
        <f t="shared" ref="I13:K13" si="0">B14</f>
        <v>keine LV</v>
      </c>
      <c r="J13" s="22" t="str">
        <f t="shared" si="0"/>
        <v>keine LV</v>
      </c>
      <c r="K13" s="22" t="str">
        <f t="shared" si="0"/>
        <v>Feiertag</v>
      </c>
      <c r="L13" s="22" t="str">
        <f>E14</f>
        <v>04.10.</v>
      </c>
      <c r="M13" s="22" t="str">
        <f>F14</f>
        <v>05.10.</v>
      </c>
      <c r="N13" s="22" t="str">
        <f>B15</f>
        <v>08.10.</v>
      </c>
      <c r="O13" s="22" t="str">
        <f>C15</f>
        <v>09.10.</v>
      </c>
      <c r="P13" s="22" t="str">
        <f>D15</f>
        <v>10.10.</v>
      </c>
      <c r="Q13" s="22" t="str">
        <f>E15</f>
        <v>11.10.</v>
      </c>
      <c r="R13" s="22" t="str">
        <f>F15</f>
        <v>12.10.</v>
      </c>
      <c r="S13" s="22" t="str">
        <f>B16</f>
        <v>15.10.</v>
      </c>
      <c r="T13" s="22" t="str">
        <f>C16</f>
        <v>16.10.</v>
      </c>
      <c r="U13" s="22" t="str">
        <f>D16</f>
        <v>17.10.</v>
      </c>
      <c r="V13" s="22" t="str">
        <f>E16</f>
        <v>18.10.</v>
      </c>
      <c r="W13" s="22" t="str">
        <f>F16</f>
        <v>19.10.</v>
      </c>
      <c r="X13" s="22" t="str">
        <f>B17</f>
        <v>22.10.</v>
      </c>
      <c r="Y13" s="22" t="str">
        <f>C17</f>
        <v>23.10.</v>
      </c>
      <c r="Z13" s="22" t="str">
        <f>D17</f>
        <v>24.10.</v>
      </c>
      <c r="AA13" s="22" t="str">
        <f>E17</f>
        <v>25.10.</v>
      </c>
      <c r="AB13" s="22" t="str">
        <f>F17</f>
        <v>26.10.</v>
      </c>
      <c r="AC13" s="22" t="str">
        <f>B18</f>
        <v>29.10.</v>
      </c>
      <c r="AD13" s="22" t="str">
        <f>C18</f>
        <v>30.10.</v>
      </c>
      <c r="AE13" s="22" t="str">
        <f>D18</f>
        <v>Feiertag</v>
      </c>
      <c r="AF13" s="22" t="str">
        <f>E18</f>
        <v>01.11.</v>
      </c>
      <c r="AG13" s="22" t="str">
        <f>F18</f>
        <v>02.11.</v>
      </c>
      <c r="AH13" s="22" t="str">
        <f>B19</f>
        <v>05.11.</v>
      </c>
      <c r="AI13" s="22" t="str">
        <f>C19</f>
        <v>06.11.</v>
      </c>
      <c r="AJ13" s="22" t="str">
        <f>D19</f>
        <v>07.11.</v>
      </c>
      <c r="AK13" s="22" t="str">
        <f>E19</f>
        <v>08.11.</v>
      </c>
      <c r="AL13" s="22" t="str">
        <f>F19</f>
        <v>09.11.</v>
      </c>
      <c r="AM13" s="22" t="str">
        <f>B20</f>
        <v>12.11.</v>
      </c>
      <c r="AN13" s="22" t="str">
        <f>C20</f>
        <v>13.11.</v>
      </c>
      <c r="AO13" s="22" t="str">
        <f>D20</f>
        <v>14.11.</v>
      </c>
      <c r="AP13" s="22" t="str">
        <f>E20</f>
        <v>15.11.</v>
      </c>
      <c r="AQ13" s="22" t="str">
        <f>F20</f>
        <v>16.11.</v>
      </c>
      <c r="AR13" s="22" t="str">
        <f>B21</f>
        <v>19.11.</v>
      </c>
      <c r="AS13" s="22" t="str">
        <f>C21</f>
        <v>20.11.</v>
      </c>
      <c r="AT13" s="22" t="s">
        <v>257</v>
      </c>
      <c r="AU13" s="22" t="s">
        <v>486</v>
      </c>
      <c r="AV13" s="22" t="str">
        <f>F21</f>
        <v>23.11.</v>
      </c>
      <c r="AW13" s="22" t="str">
        <f>B22</f>
        <v>26.11.</v>
      </c>
      <c r="AX13" s="22" t="str">
        <f>C22</f>
        <v>27.11.</v>
      </c>
      <c r="AY13" s="22" t="str">
        <f>D22</f>
        <v>28.11.</v>
      </c>
      <c r="AZ13" s="22" t="str">
        <f>E22</f>
        <v>29.11.</v>
      </c>
      <c r="BA13" s="22" t="str">
        <f>F22</f>
        <v>30.11..</v>
      </c>
      <c r="BB13" s="22" t="str">
        <f>B23</f>
        <v>03.12.</v>
      </c>
      <c r="BC13" s="22" t="str">
        <f>C23</f>
        <v>04.12.</v>
      </c>
      <c r="BD13" s="22" t="str">
        <f>D23</f>
        <v>05.12.</v>
      </c>
      <c r="BE13" s="22" t="str">
        <f>E23</f>
        <v>06.12.</v>
      </c>
      <c r="BF13" s="22" t="str">
        <f>F23</f>
        <v>07.12.</v>
      </c>
      <c r="BG13" s="22" t="str">
        <f>B24</f>
        <v>10.12.</v>
      </c>
      <c r="BH13" s="22" t="str">
        <f>C24</f>
        <v>11.12.</v>
      </c>
      <c r="BI13" s="22" t="str">
        <f>D24</f>
        <v>12.12.</v>
      </c>
      <c r="BJ13" s="22" t="str">
        <f>E24</f>
        <v>13.12.</v>
      </c>
      <c r="BK13" s="22" t="str">
        <f>F24</f>
        <v>14.12.</v>
      </c>
      <c r="BL13" s="22" t="str">
        <f>B25</f>
        <v>17.12.</v>
      </c>
      <c r="BM13" s="22" t="str">
        <f>C25</f>
        <v>18.12.</v>
      </c>
      <c r="BN13" s="22" t="str">
        <f>D25</f>
        <v>19.12.</v>
      </c>
      <c r="BO13" s="22" t="str">
        <f>E25</f>
        <v>20.12.</v>
      </c>
      <c r="BP13" s="22" t="str">
        <f>F25</f>
        <v xml:space="preserve">21.12. </v>
      </c>
      <c r="BQ13" s="22" t="str">
        <f>B26</f>
        <v>keine LV</v>
      </c>
      <c r="BR13" s="22" t="str">
        <f>C26</f>
        <v>keine LV</v>
      </c>
      <c r="BS13" s="22" t="str">
        <f>D26</f>
        <v>keine LV</v>
      </c>
      <c r="BT13" s="22" t="str">
        <f>E26</f>
        <v>keine LV</v>
      </c>
      <c r="BU13" s="22" t="str">
        <f>F26</f>
        <v>keine LV</v>
      </c>
      <c r="BV13" s="22" t="str">
        <f>B27</f>
        <v>07.01.</v>
      </c>
      <c r="BW13" s="22" t="str">
        <f>C27</f>
        <v>08.01.</v>
      </c>
      <c r="BX13" s="22" t="str">
        <f>D27</f>
        <v>09.01.</v>
      </c>
      <c r="BY13" s="22" t="str">
        <f>E27</f>
        <v>10.01. (HIT)</v>
      </c>
      <c r="BZ13" s="22" t="str">
        <f>F27</f>
        <v xml:space="preserve">11.01. </v>
      </c>
      <c r="CA13" s="22" t="str">
        <f>B28</f>
        <v>14.01.</v>
      </c>
      <c r="CB13" s="22" t="str">
        <f>C28</f>
        <v>15.01.</v>
      </c>
      <c r="CC13" s="22" t="str">
        <f>D28</f>
        <v>16.01.</v>
      </c>
      <c r="CD13" s="22" t="str">
        <f>E28</f>
        <v>17.01.</v>
      </c>
      <c r="CE13" s="22" t="str">
        <f>F28</f>
        <v>18.01.</v>
      </c>
      <c r="CF13" s="22" t="str">
        <f>B29</f>
        <v>21.01.</v>
      </c>
      <c r="CG13" s="22" t="str">
        <f t="shared" ref="CG13:CJ13" si="1">C29</f>
        <v>22.01.</v>
      </c>
      <c r="CH13" s="22" t="str">
        <f t="shared" si="1"/>
        <v>23.01.</v>
      </c>
      <c r="CI13" s="22" t="str">
        <f t="shared" si="1"/>
        <v>24.01.</v>
      </c>
      <c r="CJ13" s="22" t="str">
        <f t="shared" si="1"/>
        <v>25.01.</v>
      </c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</row>
    <row r="14" spans="1:149" ht="39.950000000000003" customHeight="1" x14ac:dyDescent="0.25">
      <c r="A14" s="11">
        <v>40</v>
      </c>
      <c r="B14" s="306" t="s">
        <v>258</v>
      </c>
      <c r="C14" s="306" t="s">
        <v>258</v>
      </c>
      <c r="D14" s="306" t="s">
        <v>257</v>
      </c>
      <c r="E14" s="306" t="s">
        <v>350</v>
      </c>
      <c r="F14" s="306" t="s">
        <v>183</v>
      </c>
      <c r="H14" s="20">
        <v>1</v>
      </c>
      <c r="I14" s="256"/>
      <c r="J14" s="256"/>
      <c r="K14" s="432"/>
      <c r="L14" s="256"/>
      <c r="M14" s="257"/>
      <c r="N14" s="256"/>
      <c r="O14" s="256"/>
      <c r="P14" s="256"/>
      <c r="Q14" s="256"/>
      <c r="R14" s="257"/>
      <c r="S14" s="256"/>
      <c r="T14" s="256"/>
      <c r="U14" s="256"/>
      <c r="V14" s="256"/>
      <c r="W14" s="257"/>
      <c r="X14" s="258"/>
      <c r="Y14" s="256"/>
      <c r="Z14" s="256"/>
      <c r="AA14" s="256"/>
      <c r="AB14" s="257"/>
      <c r="AC14" s="256"/>
      <c r="AD14" s="256"/>
      <c r="AE14" s="432"/>
      <c r="AF14" s="256"/>
      <c r="AG14" s="257"/>
      <c r="AH14" s="256"/>
      <c r="AI14" s="256"/>
      <c r="AJ14" s="256"/>
      <c r="AK14" s="256"/>
      <c r="AL14" s="257"/>
      <c r="AM14" s="256"/>
      <c r="AN14" s="256" t="s">
        <v>0</v>
      </c>
      <c r="AO14" s="256" t="s">
        <v>0</v>
      </c>
      <c r="AP14" s="256"/>
      <c r="AQ14" s="257"/>
      <c r="AR14" s="256"/>
      <c r="AS14" s="256"/>
      <c r="AT14" s="229"/>
      <c r="AU14" s="256"/>
      <c r="AV14" s="257"/>
      <c r="AW14" s="256"/>
      <c r="AX14" s="256"/>
      <c r="AY14" s="256"/>
      <c r="AZ14" s="256"/>
      <c r="BA14" s="257"/>
      <c r="BB14" s="256"/>
      <c r="BC14" s="256"/>
      <c r="BD14" s="256"/>
      <c r="BE14" s="256"/>
      <c r="BF14" s="257"/>
      <c r="BG14" s="256"/>
      <c r="BH14" s="256"/>
      <c r="BI14" s="256"/>
      <c r="BJ14" s="434"/>
      <c r="BK14" s="435"/>
      <c r="BL14" s="434"/>
      <c r="BM14" s="434"/>
      <c r="BN14" s="434"/>
      <c r="BO14" s="434"/>
      <c r="BP14" s="434"/>
      <c r="BQ14" s="231"/>
      <c r="BR14" s="233"/>
      <c r="BS14" s="233"/>
      <c r="BT14" s="233"/>
      <c r="BU14" s="231"/>
      <c r="BV14" s="500"/>
      <c r="BW14" s="94"/>
      <c r="BX14" s="94"/>
      <c r="BY14" s="94"/>
      <c r="BZ14" s="31"/>
      <c r="CA14" s="94"/>
      <c r="CB14" s="94"/>
      <c r="CC14" s="94"/>
      <c r="CD14" s="94"/>
      <c r="CE14" s="31"/>
      <c r="CF14" s="434"/>
      <c r="CG14" s="434"/>
      <c r="CH14" s="434"/>
      <c r="CI14" s="434"/>
      <c r="CJ14" s="434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9"/>
      <c r="DT14" s="139"/>
    </row>
    <row r="15" spans="1:149" ht="39.950000000000003" customHeight="1" x14ac:dyDescent="0.25">
      <c r="A15" s="11">
        <v>41</v>
      </c>
      <c r="B15" s="306" t="s">
        <v>472</v>
      </c>
      <c r="C15" s="306" t="s">
        <v>351</v>
      </c>
      <c r="D15" s="306" t="s">
        <v>259</v>
      </c>
      <c r="E15" s="306" t="s">
        <v>260</v>
      </c>
      <c r="F15" s="306" t="s">
        <v>184</v>
      </c>
      <c r="H15" s="20">
        <v>2</v>
      </c>
      <c r="I15" s="256"/>
      <c r="J15" s="256"/>
      <c r="K15" s="432"/>
      <c r="L15" s="256"/>
      <c r="M15" s="257"/>
      <c r="N15" s="256"/>
      <c r="O15" s="256"/>
      <c r="P15" s="256"/>
      <c r="Q15" s="256"/>
      <c r="R15" s="257"/>
      <c r="S15" s="256"/>
      <c r="T15" s="256"/>
      <c r="U15" s="256"/>
      <c r="V15" s="256"/>
      <c r="W15" s="257"/>
      <c r="X15" s="258"/>
      <c r="Y15" s="256"/>
      <c r="Z15" s="256"/>
      <c r="AA15" s="256"/>
      <c r="AB15" s="257"/>
      <c r="AC15" s="256"/>
      <c r="AD15" s="256"/>
      <c r="AE15" s="432"/>
      <c r="AF15" s="256"/>
      <c r="AG15" s="257"/>
      <c r="AH15" s="256"/>
      <c r="AI15" s="256"/>
      <c r="AJ15" s="256"/>
      <c r="AK15" s="256"/>
      <c r="AL15" s="257"/>
      <c r="AM15" s="256"/>
      <c r="AN15" s="256"/>
      <c r="AO15" s="256"/>
      <c r="AP15" s="256"/>
      <c r="AQ15" s="257"/>
      <c r="AR15" s="256"/>
      <c r="AS15" s="256"/>
      <c r="AT15" s="229"/>
      <c r="AU15" s="256"/>
      <c r="AV15" s="257"/>
      <c r="AW15" s="256"/>
      <c r="AX15" s="256"/>
      <c r="AY15" s="256"/>
      <c r="AZ15" s="256"/>
      <c r="BA15" s="257"/>
      <c r="BB15" s="256"/>
      <c r="BC15" s="256"/>
      <c r="BD15" s="256"/>
      <c r="BE15" s="256"/>
      <c r="BF15" s="257"/>
      <c r="BG15" s="256"/>
      <c r="BH15" s="256"/>
      <c r="BI15" s="256"/>
      <c r="BJ15" s="434"/>
      <c r="BK15" s="435"/>
      <c r="BL15" s="434"/>
      <c r="BM15" s="434"/>
      <c r="BN15" s="434"/>
      <c r="BO15" s="434"/>
      <c r="BP15" s="434"/>
      <c r="BQ15" s="231"/>
      <c r="BR15" s="233"/>
      <c r="BS15" s="233"/>
      <c r="BT15" s="233"/>
      <c r="BU15" s="231"/>
      <c r="BV15" s="500"/>
      <c r="BW15" s="94"/>
      <c r="BX15" s="94"/>
      <c r="BY15" s="94"/>
      <c r="BZ15" s="31"/>
      <c r="CA15" s="94"/>
      <c r="CB15" s="94"/>
      <c r="CC15" s="94"/>
      <c r="CD15" s="94"/>
      <c r="CE15" s="31"/>
      <c r="CF15" s="434"/>
      <c r="CG15" s="434"/>
      <c r="CH15" s="434"/>
      <c r="CI15" s="434"/>
      <c r="CJ15" s="434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9"/>
      <c r="DT15" s="139"/>
    </row>
    <row r="16" spans="1:149" ht="39.950000000000003" customHeight="1" x14ac:dyDescent="0.25">
      <c r="A16" s="112">
        <v>42</v>
      </c>
      <c r="B16" s="306" t="s">
        <v>473</v>
      </c>
      <c r="C16" s="306" t="s">
        <v>352</v>
      </c>
      <c r="D16" s="306" t="s">
        <v>272</v>
      </c>
      <c r="E16" s="306" t="s">
        <v>275</v>
      </c>
      <c r="F16" s="306" t="s">
        <v>185</v>
      </c>
      <c r="H16" s="20">
        <v>3</v>
      </c>
      <c r="I16" s="256"/>
      <c r="J16" s="256"/>
      <c r="K16" s="432"/>
      <c r="L16" s="256"/>
      <c r="M16" s="257"/>
      <c r="N16" s="256"/>
      <c r="O16" s="256"/>
      <c r="P16" s="256"/>
      <c r="Q16" s="256"/>
      <c r="R16" s="257"/>
      <c r="S16" s="256"/>
      <c r="T16" s="256"/>
      <c r="U16" s="256"/>
      <c r="V16" s="256"/>
      <c r="W16" s="257"/>
      <c r="X16" s="258"/>
      <c r="Y16" s="256"/>
      <c r="Z16" s="256"/>
      <c r="AA16" s="256"/>
      <c r="AB16" s="257"/>
      <c r="AC16" s="256"/>
      <c r="AD16" s="256"/>
      <c r="AE16" s="432"/>
      <c r="AF16" s="256"/>
      <c r="AG16" s="257"/>
      <c r="AH16" s="256"/>
      <c r="AI16" s="256"/>
      <c r="AJ16" s="256"/>
      <c r="AK16" s="256"/>
      <c r="AL16" s="257"/>
      <c r="AM16" s="256"/>
      <c r="AN16" s="256"/>
      <c r="AO16" s="256"/>
      <c r="AP16" s="256"/>
      <c r="AQ16" s="257"/>
      <c r="AR16" s="256"/>
      <c r="AS16" s="256"/>
      <c r="AT16" s="229"/>
      <c r="AU16" s="256"/>
      <c r="AV16" s="257"/>
      <c r="AW16" s="256"/>
      <c r="AX16" s="256"/>
      <c r="AY16" s="256"/>
      <c r="AZ16" s="256"/>
      <c r="BA16" s="257"/>
      <c r="BB16" s="256"/>
      <c r="BC16" s="256"/>
      <c r="BD16" s="256"/>
      <c r="BE16" s="256"/>
      <c r="BF16" s="257"/>
      <c r="BG16" s="256"/>
      <c r="BH16" s="256"/>
      <c r="BI16" s="256"/>
      <c r="BJ16" s="434"/>
      <c r="BK16" s="435"/>
      <c r="BL16" s="434"/>
      <c r="BM16" s="434"/>
      <c r="BN16" s="434"/>
      <c r="BO16" s="434"/>
      <c r="BP16" s="434"/>
      <c r="BQ16" s="231"/>
      <c r="BR16" s="233"/>
      <c r="BS16" s="233"/>
      <c r="BT16" s="233"/>
      <c r="BU16" s="231"/>
      <c r="BV16" s="500"/>
      <c r="BW16" s="94"/>
      <c r="BX16" s="94"/>
      <c r="BY16" s="231"/>
      <c r="BZ16" s="31"/>
      <c r="CA16" s="94"/>
      <c r="CB16" s="94"/>
      <c r="CC16" s="94"/>
      <c r="CD16" s="94"/>
      <c r="CE16" s="31"/>
      <c r="CF16" s="434"/>
      <c r="CG16" s="434"/>
      <c r="CH16" s="434"/>
      <c r="CI16" s="434"/>
      <c r="CJ16" s="434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9"/>
      <c r="DT16" s="139"/>
    </row>
    <row r="17" spans="1:124" ht="39.950000000000003" customHeight="1" x14ac:dyDescent="0.25">
      <c r="A17" s="11">
        <v>43</v>
      </c>
      <c r="B17" s="306" t="s">
        <v>474</v>
      </c>
      <c r="C17" s="306" t="s">
        <v>353</v>
      </c>
      <c r="D17" s="306" t="s">
        <v>261</v>
      </c>
      <c r="E17" s="306" t="s">
        <v>276</v>
      </c>
      <c r="F17" s="306" t="s">
        <v>186</v>
      </c>
      <c r="H17" s="20">
        <v>4</v>
      </c>
      <c r="I17" s="256"/>
      <c r="J17" s="256"/>
      <c r="K17" s="432"/>
      <c r="L17" s="256"/>
      <c r="M17" s="257"/>
      <c r="N17" s="256"/>
      <c r="O17" s="256"/>
      <c r="P17" s="256"/>
      <c r="Q17" s="256"/>
      <c r="R17" s="257"/>
      <c r="S17" s="256"/>
      <c r="T17" s="256"/>
      <c r="U17" s="256"/>
      <c r="V17" s="256"/>
      <c r="W17" s="257"/>
      <c r="X17" s="258"/>
      <c r="Y17" s="256"/>
      <c r="Z17" s="256"/>
      <c r="AA17" s="256"/>
      <c r="AB17" s="257"/>
      <c r="AC17" s="256"/>
      <c r="AD17" s="256"/>
      <c r="AE17" s="432"/>
      <c r="AF17" s="256"/>
      <c r="AG17" s="257"/>
      <c r="AH17" s="256"/>
      <c r="AI17" s="256"/>
      <c r="AJ17" s="256"/>
      <c r="AK17" s="256"/>
      <c r="AL17" s="257"/>
      <c r="AM17" s="256"/>
      <c r="AN17" s="256"/>
      <c r="AO17" s="256"/>
      <c r="AP17" s="256"/>
      <c r="AQ17" s="257"/>
      <c r="AR17" s="256"/>
      <c r="AS17" s="256"/>
      <c r="AT17" s="229"/>
      <c r="AU17" s="256"/>
      <c r="AV17" s="257"/>
      <c r="AW17" s="256"/>
      <c r="AX17" s="256"/>
      <c r="AY17" s="256"/>
      <c r="AZ17" s="256"/>
      <c r="BA17" s="257"/>
      <c r="BB17" s="256"/>
      <c r="BC17" s="256"/>
      <c r="BD17" s="256"/>
      <c r="BE17" s="256"/>
      <c r="BF17" s="257"/>
      <c r="BG17" s="256"/>
      <c r="BH17" s="256"/>
      <c r="BI17" s="256"/>
      <c r="BJ17" s="434"/>
      <c r="BK17" s="435"/>
      <c r="BL17" s="434"/>
      <c r="BM17" s="434"/>
      <c r="BN17" s="434"/>
      <c r="BO17" s="434"/>
      <c r="BP17" s="434"/>
      <c r="BQ17" s="231"/>
      <c r="BR17" s="233"/>
      <c r="BS17" s="233"/>
      <c r="BT17" s="233"/>
      <c r="BU17" s="231"/>
      <c r="BV17" s="500"/>
      <c r="BW17" s="94"/>
      <c r="BX17" s="94"/>
      <c r="BY17" s="231"/>
      <c r="BZ17" s="31"/>
      <c r="CA17" s="94"/>
      <c r="CB17" s="94"/>
      <c r="CC17" s="94"/>
      <c r="CD17" s="94"/>
      <c r="CE17" s="31"/>
      <c r="CF17" s="434"/>
      <c r="CG17" s="434"/>
      <c r="CH17" s="434"/>
      <c r="CI17" s="434"/>
      <c r="CJ17" s="434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9"/>
      <c r="DT17" s="139"/>
    </row>
    <row r="18" spans="1:124" ht="39.950000000000003" customHeight="1" x14ac:dyDescent="0.25">
      <c r="A18" s="11">
        <v>44</v>
      </c>
      <c r="B18" s="306" t="s">
        <v>475</v>
      </c>
      <c r="C18" s="306" t="s">
        <v>354</v>
      </c>
      <c r="D18" s="306" t="s">
        <v>257</v>
      </c>
      <c r="E18" s="306" t="s">
        <v>273</v>
      </c>
      <c r="F18" s="306" t="s">
        <v>187</v>
      </c>
      <c r="H18" s="20">
        <v>5</v>
      </c>
      <c r="I18" s="256"/>
      <c r="J18" s="256"/>
      <c r="K18" s="432"/>
      <c r="L18" s="256"/>
      <c r="M18" s="257"/>
      <c r="N18" s="256"/>
      <c r="O18" s="256"/>
      <c r="P18" s="256"/>
      <c r="Q18" s="256"/>
      <c r="R18" s="257"/>
      <c r="S18" s="256"/>
      <c r="T18" s="256"/>
      <c r="U18" s="256"/>
      <c r="V18" s="256"/>
      <c r="W18" s="257"/>
      <c r="X18" s="258"/>
      <c r="Y18" s="256"/>
      <c r="Z18" s="256"/>
      <c r="AA18" s="256"/>
      <c r="AB18" s="257"/>
      <c r="AC18" s="256"/>
      <c r="AD18" s="256"/>
      <c r="AE18" s="432"/>
      <c r="AF18" s="256"/>
      <c r="AG18" s="257"/>
      <c r="AH18" s="256"/>
      <c r="AI18" s="256"/>
      <c r="AJ18" s="256"/>
      <c r="AK18" s="256"/>
      <c r="AL18" s="257"/>
      <c r="AM18" s="256"/>
      <c r="AN18" s="256"/>
      <c r="AO18" s="256"/>
      <c r="AP18" s="256"/>
      <c r="AQ18" s="257"/>
      <c r="AR18" s="256"/>
      <c r="AS18" s="256"/>
      <c r="AT18" s="229"/>
      <c r="AU18" s="256"/>
      <c r="AV18" s="257"/>
      <c r="AW18" s="256"/>
      <c r="AX18" s="256"/>
      <c r="AY18" s="256"/>
      <c r="AZ18" s="256"/>
      <c r="BA18" s="257"/>
      <c r="BB18" s="256"/>
      <c r="BC18" s="256"/>
      <c r="BD18" s="256"/>
      <c r="BE18" s="256"/>
      <c r="BF18" s="257"/>
      <c r="BG18" s="256"/>
      <c r="BH18" s="256"/>
      <c r="BI18" s="256"/>
      <c r="BJ18" s="434"/>
      <c r="BK18" s="435"/>
      <c r="BL18" s="434"/>
      <c r="BM18" s="434"/>
      <c r="BN18" s="434"/>
      <c r="BO18" s="434"/>
      <c r="BP18" s="434"/>
      <c r="BQ18" s="231"/>
      <c r="BR18" s="233"/>
      <c r="BS18" s="233"/>
      <c r="BT18" s="233"/>
      <c r="BU18" s="231"/>
      <c r="BV18" s="500"/>
      <c r="BW18" s="94"/>
      <c r="BX18" s="94"/>
      <c r="BY18" s="231"/>
      <c r="BZ18" s="31"/>
      <c r="CA18" s="94"/>
      <c r="CB18" s="94"/>
      <c r="CC18" s="94"/>
      <c r="CD18" s="94"/>
      <c r="CE18" s="31"/>
      <c r="CF18" s="434"/>
      <c r="CG18" s="434"/>
      <c r="CH18" s="434"/>
      <c r="CI18" s="434"/>
      <c r="CJ18" s="434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9"/>
      <c r="DT18" s="139"/>
    </row>
    <row r="19" spans="1:124" ht="39.950000000000003" customHeight="1" x14ac:dyDescent="0.25">
      <c r="A19" s="11">
        <v>45</v>
      </c>
      <c r="B19" s="306" t="s">
        <v>476</v>
      </c>
      <c r="C19" s="306" t="s">
        <v>355</v>
      </c>
      <c r="D19" s="306" t="s">
        <v>262</v>
      </c>
      <c r="E19" s="306" t="s">
        <v>277</v>
      </c>
      <c r="F19" s="306" t="s">
        <v>193</v>
      </c>
      <c r="H19" s="20">
        <v>6</v>
      </c>
      <c r="I19" s="256"/>
      <c r="J19" s="256"/>
      <c r="K19" s="432"/>
      <c r="L19" s="256"/>
      <c r="M19" s="257"/>
      <c r="N19" s="256"/>
      <c r="O19" s="256"/>
      <c r="P19" s="256"/>
      <c r="Q19" s="256"/>
      <c r="R19" s="257"/>
      <c r="S19" s="256"/>
      <c r="T19" s="256"/>
      <c r="U19" s="256"/>
      <c r="V19" s="256"/>
      <c r="W19" s="257"/>
      <c r="X19" s="258"/>
      <c r="Y19" s="256"/>
      <c r="Z19" s="256"/>
      <c r="AA19" s="256"/>
      <c r="AB19" s="257"/>
      <c r="AC19" s="256"/>
      <c r="AD19" s="256"/>
      <c r="AE19" s="432"/>
      <c r="AF19" s="256"/>
      <c r="AG19" s="257"/>
      <c r="AH19" s="256"/>
      <c r="AI19" s="256"/>
      <c r="AJ19" s="256"/>
      <c r="AK19" s="256"/>
      <c r="AL19" s="257"/>
      <c r="AM19" s="256"/>
      <c r="AN19" s="256"/>
      <c r="AO19" s="256"/>
      <c r="AP19" s="256"/>
      <c r="AQ19" s="257"/>
      <c r="AR19" s="256"/>
      <c r="AS19" s="256"/>
      <c r="AT19" s="229"/>
      <c r="AU19" s="256"/>
      <c r="AV19" s="257"/>
      <c r="AW19" s="256"/>
      <c r="AX19" s="256"/>
      <c r="AY19" s="256"/>
      <c r="AZ19" s="256"/>
      <c r="BA19" s="257"/>
      <c r="BB19" s="256"/>
      <c r="BC19" s="256"/>
      <c r="BD19" s="256"/>
      <c r="BE19" s="256"/>
      <c r="BF19" s="257"/>
      <c r="BG19" s="256"/>
      <c r="BH19" s="256"/>
      <c r="BI19" s="256"/>
      <c r="BJ19" s="434"/>
      <c r="BK19" s="435"/>
      <c r="BL19" s="434"/>
      <c r="BM19" s="434"/>
      <c r="BN19" s="434"/>
      <c r="BO19" s="434"/>
      <c r="BP19" s="434"/>
      <c r="BQ19" s="231"/>
      <c r="BR19" s="233"/>
      <c r="BS19" s="233"/>
      <c r="BT19" s="233"/>
      <c r="BU19" s="231"/>
      <c r="BV19" s="500"/>
      <c r="BW19" s="94"/>
      <c r="BX19" s="94"/>
      <c r="BY19" s="94"/>
      <c r="BZ19" s="31"/>
      <c r="CA19" s="94"/>
      <c r="CB19" s="94"/>
      <c r="CC19" s="94"/>
      <c r="CD19" s="94"/>
      <c r="CE19" s="31"/>
      <c r="CF19" s="434"/>
      <c r="CG19" s="434"/>
      <c r="CH19" s="434"/>
      <c r="CI19" s="434"/>
      <c r="CJ19" s="434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9"/>
      <c r="DT19" s="139"/>
    </row>
    <row r="20" spans="1:124" ht="39.950000000000003" customHeight="1" x14ac:dyDescent="0.25">
      <c r="A20" s="11">
        <v>46</v>
      </c>
      <c r="B20" s="306" t="s">
        <v>477</v>
      </c>
      <c r="C20" s="306" t="s">
        <v>356</v>
      </c>
      <c r="D20" s="306" t="s">
        <v>263</v>
      </c>
      <c r="E20" s="306" t="s">
        <v>274</v>
      </c>
      <c r="F20" s="306" t="s">
        <v>365</v>
      </c>
      <c r="H20" s="20">
        <v>7</v>
      </c>
      <c r="I20" s="256"/>
      <c r="J20" s="256"/>
      <c r="K20" s="432"/>
      <c r="L20" s="256"/>
      <c r="M20" s="257"/>
      <c r="N20" s="256"/>
      <c r="O20" s="256"/>
      <c r="P20" s="256"/>
      <c r="Q20" s="256"/>
      <c r="R20" s="257"/>
      <c r="S20" s="256"/>
      <c r="T20" s="256"/>
      <c r="U20" s="256"/>
      <c r="V20" s="256"/>
      <c r="W20" s="257"/>
      <c r="X20" s="258"/>
      <c r="Y20" s="256"/>
      <c r="Z20" s="256"/>
      <c r="AA20" s="256"/>
      <c r="AB20" s="257"/>
      <c r="AC20" s="256"/>
      <c r="AD20" s="256"/>
      <c r="AE20" s="432"/>
      <c r="AF20" s="256"/>
      <c r="AG20" s="257"/>
      <c r="AH20" s="256"/>
      <c r="AI20" s="256"/>
      <c r="AJ20" s="256"/>
      <c r="AK20" s="256"/>
      <c r="AL20" s="257"/>
      <c r="AM20" s="256"/>
      <c r="AN20" s="256"/>
      <c r="AO20" s="256"/>
      <c r="AP20" s="256"/>
      <c r="AQ20" s="257"/>
      <c r="AR20" s="256"/>
      <c r="AS20" s="256"/>
      <c r="AT20" s="229"/>
      <c r="AU20" s="256"/>
      <c r="AV20" s="257"/>
      <c r="AW20" s="256"/>
      <c r="AX20" s="256"/>
      <c r="AY20" s="256"/>
      <c r="AZ20" s="256"/>
      <c r="BA20" s="257"/>
      <c r="BB20" s="256"/>
      <c r="BC20" s="256"/>
      <c r="BD20" s="256"/>
      <c r="BE20" s="256"/>
      <c r="BF20" s="257"/>
      <c r="BG20" s="256"/>
      <c r="BH20" s="256"/>
      <c r="BI20" s="256"/>
      <c r="BJ20" s="434"/>
      <c r="BK20" s="435"/>
      <c r="BL20" s="434"/>
      <c r="BM20" s="434"/>
      <c r="BN20" s="434"/>
      <c r="BO20" s="434"/>
      <c r="BP20" s="434"/>
      <c r="BQ20" s="231"/>
      <c r="BR20" s="233"/>
      <c r="BS20" s="233"/>
      <c r="BT20" s="233"/>
      <c r="BU20" s="231"/>
      <c r="BV20" s="500"/>
      <c r="BW20" s="94"/>
      <c r="BX20" s="94"/>
      <c r="BY20" s="94"/>
      <c r="BZ20" s="31"/>
      <c r="CA20" s="94"/>
      <c r="CB20" s="94"/>
      <c r="CC20" s="94"/>
      <c r="CD20" s="94"/>
      <c r="CE20" s="31"/>
      <c r="CF20" s="434"/>
      <c r="CG20" s="434"/>
      <c r="CH20" s="434"/>
      <c r="CI20" s="434"/>
      <c r="CJ20" s="434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9"/>
      <c r="DT20" s="139"/>
    </row>
    <row r="21" spans="1:124" ht="39.950000000000003" customHeight="1" x14ac:dyDescent="0.25">
      <c r="A21" s="11">
        <v>47</v>
      </c>
      <c r="B21" s="306" t="s">
        <v>478</v>
      </c>
      <c r="C21" s="306" t="s">
        <v>357</v>
      </c>
      <c r="D21" s="306" t="s">
        <v>257</v>
      </c>
      <c r="E21" s="306" t="s">
        <v>486</v>
      </c>
      <c r="F21" s="306" t="s">
        <v>188</v>
      </c>
      <c r="H21" s="20">
        <v>8</v>
      </c>
      <c r="I21" s="256"/>
      <c r="J21" s="256"/>
      <c r="K21" s="432"/>
      <c r="L21" s="256"/>
      <c r="M21" s="257"/>
      <c r="N21" s="256"/>
      <c r="O21" s="256"/>
      <c r="P21" s="256"/>
      <c r="Q21" s="256"/>
      <c r="R21" s="257"/>
      <c r="S21" s="256"/>
      <c r="T21" s="256"/>
      <c r="U21" s="256"/>
      <c r="V21" s="256"/>
      <c r="W21" s="257"/>
      <c r="X21" s="258"/>
      <c r="Y21" s="256"/>
      <c r="Z21" s="256"/>
      <c r="AA21" s="256"/>
      <c r="AB21" s="257"/>
      <c r="AC21" s="256"/>
      <c r="AD21" s="256"/>
      <c r="AE21" s="432"/>
      <c r="AF21" s="256"/>
      <c r="AG21" s="257"/>
      <c r="AH21" s="256"/>
      <c r="AI21" s="256"/>
      <c r="AJ21" s="256"/>
      <c r="AK21" s="256"/>
      <c r="AL21" s="257"/>
      <c r="AM21" s="256"/>
      <c r="AN21" s="256"/>
      <c r="AO21" s="256"/>
      <c r="AP21" s="256"/>
      <c r="AQ21" s="257"/>
      <c r="AR21" s="256"/>
      <c r="AS21" s="256"/>
      <c r="AT21" s="229"/>
      <c r="AU21" s="256"/>
      <c r="AV21" s="257"/>
      <c r="AW21" s="256"/>
      <c r="AX21" s="256"/>
      <c r="AY21" s="256"/>
      <c r="AZ21" s="256"/>
      <c r="BA21" s="257"/>
      <c r="BB21" s="256"/>
      <c r="BC21" s="256"/>
      <c r="BD21" s="256"/>
      <c r="BE21" s="256"/>
      <c r="BF21" s="257"/>
      <c r="BG21" s="256"/>
      <c r="BH21" s="256"/>
      <c r="BI21" s="256"/>
      <c r="BJ21" s="434"/>
      <c r="BK21" s="435"/>
      <c r="BL21" s="434"/>
      <c r="BM21" s="434"/>
      <c r="BN21" s="434"/>
      <c r="BO21" s="434"/>
      <c r="BP21" s="434"/>
      <c r="BQ21" s="231"/>
      <c r="BR21" s="233"/>
      <c r="BS21" s="233"/>
      <c r="BT21" s="233"/>
      <c r="BU21" s="231"/>
      <c r="BV21" s="500"/>
      <c r="BW21" s="94"/>
      <c r="BX21" s="94"/>
      <c r="BY21" s="94"/>
      <c r="BZ21" s="31"/>
      <c r="CA21" s="94"/>
      <c r="CB21" s="94"/>
      <c r="CC21" s="94"/>
      <c r="CD21" s="94"/>
      <c r="CE21" s="31"/>
      <c r="CF21" s="434"/>
      <c r="CG21" s="434"/>
      <c r="CH21" s="434"/>
      <c r="CI21" s="434"/>
      <c r="CJ21" s="434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9"/>
      <c r="DT21" s="139"/>
    </row>
    <row r="22" spans="1:124" ht="39.950000000000003" customHeight="1" x14ac:dyDescent="0.25">
      <c r="A22" s="11">
        <v>48</v>
      </c>
      <c r="B22" s="306" t="s">
        <v>479</v>
      </c>
      <c r="C22" s="306" t="s">
        <v>358</v>
      </c>
      <c r="D22" s="306" t="s">
        <v>264</v>
      </c>
      <c r="E22" s="306" t="s">
        <v>278</v>
      </c>
      <c r="F22" s="306" t="s">
        <v>189</v>
      </c>
      <c r="H22" s="20">
        <v>9</v>
      </c>
      <c r="I22" s="256"/>
      <c r="J22" s="256"/>
      <c r="K22" s="432"/>
      <c r="L22" s="256"/>
      <c r="M22" s="257"/>
      <c r="N22" s="256"/>
      <c r="O22" s="256"/>
      <c r="P22" s="256"/>
      <c r="Q22" s="256"/>
      <c r="R22" s="257"/>
      <c r="S22" s="256"/>
      <c r="T22" s="256"/>
      <c r="U22" s="256"/>
      <c r="V22" s="256"/>
      <c r="W22" s="257"/>
      <c r="X22" s="258"/>
      <c r="Y22" s="256"/>
      <c r="Z22" s="256"/>
      <c r="AA22" s="256"/>
      <c r="AB22" s="257"/>
      <c r="AC22" s="256"/>
      <c r="AD22" s="256"/>
      <c r="AE22" s="432"/>
      <c r="AF22" s="256"/>
      <c r="AG22" s="257"/>
      <c r="AH22" s="256"/>
      <c r="AI22" s="256"/>
      <c r="AJ22" s="256"/>
      <c r="AK22" s="256"/>
      <c r="AL22" s="257"/>
      <c r="AM22" s="256"/>
      <c r="AN22" s="256"/>
      <c r="AO22" s="256"/>
      <c r="AP22" s="256"/>
      <c r="AQ22" s="257"/>
      <c r="AR22" s="256"/>
      <c r="AS22" s="256"/>
      <c r="AT22" s="229"/>
      <c r="AU22" s="256"/>
      <c r="AV22" s="257"/>
      <c r="AW22" s="256"/>
      <c r="AX22" s="256"/>
      <c r="AY22" s="256"/>
      <c r="AZ22" s="256"/>
      <c r="BA22" s="257"/>
      <c r="BB22" s="256"/>
      <c r="BC22" s="256"/>
      <c r="BD22" s="256"/>
      <c r="BE22" s="256"/>
      <c r="BF22" s="257"/>
      <c r="BG22" s="256"/>
      <c r="BH22" s="256"/>
      <c r="BI22" s="256"/>
      <c r="BJ22" s="434"/>
      <c r="BK22" s="435"/>
      <c r="BL22" s="434"/>
      <c r="BM22" s="434"/>
      <c r="BN22" s="434"/>
      <c r="BO22" s="434"/>
      <c r="BP22" s="434"/>
      <c r="BQ22" s="231"/>
      <c r="BR22" s="233"/>
      <c r="BS22" s="233"/>
      <c r="BT22" s="233"/>
      <c r="BU22" s="231"/>
      <c r="BV22" s="500"/>
      <c r="BW22" s="94"/>
      <c r="BX22" s="94"/>
      <c r="BY22" s="94"/>
      <c r="BZ22" s="31"/>
      <c r="CA22" s="94"/>
      <c r="CB22" s="94"/>
      <c r="CC22" s="94"/>
      <c r="CD22" s="94"/>
      <c r="CE22" s="31"/>
      <c r="CF22" s="434"/>
      <c r="CG22" s="434"/>
      <c r="CH22" s="434"/>
      <c r="CI22" s="434"/>
      <c r="CJ22" s="434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9"/>
      <c r="DT22" s="139"/>
    </row>
    <row r="23" spans="1:124" ht="39.950000000000003" customHeight="1" x14ac:dyDescent="0.25">
      <c r="A23" s="11">
        <v>49</v>
      </c>
      <c r="B23" s="307" t="s">
        <v>480</v>
      </c>
      <c r="C23" s="307" t="s">
        <v>359</v>
      </c>
      <c r="D23" s="307" t="s">
        <v>265</v>
      </c>
      <c r="E23" s="307" t="s">
        <v>279</v>
      </c>
      <c r="F23" s="307" t="s">
        <v>190</v>
      </c>
      <c r="H23" s="20">
        <v>10</v>
      </c>
      <c r="I23" s="256"/>
      <c r="J23" s="256"/>
      <c r="K23" s="432"/>
      <c r="L23" s="256"/>
      <c r="M23" s="257"/>
      <c r="N23" s="256"/>
      <c r="O23" s="256"/>
      <c r="P23" s="256"/>
      <c r="Q23" s="256"/>
      <c r="R23" s="257"/>
      <c r="S23" s="256"/>
      <c r="T23" s="256"/>
      <c r="U23" s="256"/>
      <c r="V23" s="256"/>
      <c r="W23" s="257"/>
      <c r="X23" s="258"/>
      <c r="Y23" s="256"/>
      <c r="Z23" s="256"/>
      <c r="AA23" s="256"/>
      <c r="AB23" s="257"/>
      <c r="AC23" s="256"/>
      <c r="AD23" s="256"/>
      <c r="AE23" s="432"/>
      <c r="AF23" s="256"/>
      <c r="AG23" s="257"/>
      <c r="AH23" s="256"/>
      <c r="AI23" s="256"/>
      <c r="AJ23" s="256"/>
      <c r="AK23" s="256"/>
      <c r="AL23" s="257"/>
      <c r="AM23" s="256"/>
      <c r="AN23" s="256"/>
      <c r="AO23" s="256"/>
      <c r="AP23" s="256"/>
      <c r="AQ23" s="257"/>
      <c r="AR23" s="256"/>
      <c r="AS23" s="256"/>
      <c r="AT23" s="229"/>
      <c r="AU23" s="256"/>
      <c r="AV23" s="257"/>
      <c r="AW23" s="256"/>
      <c r="AX23" s="256"/>
      <c r="AY23" s="256"/>
      <c r="AZ23" s="256"/>
      <c r="BA23" s="257"/>
      <c r="BB23" s="256"/>
      <c r="BC23" s="256"/>
      <c r="BD23" s="256"/>
      <c r="BE23" s="256"/>
      <c r="BF23" s="257"/>
      <c r="BG23" s="256"/>
      <c r="BH23" s="256"/>
      <c r="BI23" s="256"/>
      <c r="BJ23" s="434"/>
      <c r="BK23" s="435"/>
      <c r="BL23" s="434"/>
      <c r="BM23" s="434"/>
      <c r="BN23" s="434"/>
      <c r="BO23" s="434"/>
      <c r="BP23" s="434"/>
      <c r="BQ23" s="231"/>
      <c r="BR23" s="233"/>
      <c r="BS23" s="233"/>
      <c r="BT23" s="233"/>
      <c r="BU23" s="231"/>
      <c r="BV23" s="500"/>
      <c r="BW23" s="94"/>
      <c r="BX23" s="94"/>
      <c r="BY23" s="94"/>
      <c r="BZ23" s="31"/>
      <c r="CA23" s="94"/>
      <c r="CB23" s="94"/>
      <c r="CC23" s="94"/>
      <c r="CD23" s="94"/>
      <c r="CE23" s="31"/>
      <c r="CF23" s="434"/>
      <c r="CG23" s="434"/>
      <c r="CH23" s="434"/>
      <c r="CI23" s="434"/>
      <c r="CJ23" s="434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9"/>
      <c r="DT23" s="139"/>
    </row>
    <row r="24" spans="1:124" ht="39.950000000000003" customHeight="1" x14ac:dyDescent="0.25">
      <c r="A24" s="11">
        <v>50</v>
      </c>
      <c r="B24" s="307" t="s">
        <v>481</v>
      </c>
      <c r="C24" s="307" t="s">
        <v>360</v>
      </c>
      <c r="D24" s="307" t="s">
        <v>266</v>
      </c>
      <c r="E24" s="307" t="s">
        <v>280</v>
      </c>
      <c r="F24" s="307" t="s">
        <v>191</v>
      </c>
      <c r="H24" s="20">
        <v>11</v>
      </c>
      <c r="I24" s="256"/>
      <c r="J24" s="256"/>
      <c r="K24" s="432"/>
      <c r="L24" s="256"/>
      <c r="M24" s="257"/>
      <c r="N24" s="256"/>
      <c r="O24" s="256"/>
      <c r="P24" s="256"/>
      <c r="Q24" s="256"/>
      <c r="R24" s="257"/>
      <c r="S24" s="256"/>
      <c r="T24" s="256"/>
      <c r="U24" s="256"/>
      <c r="V24" s="256"/>
      <c r="W24" s="257"/>
      <c r="X24" s="258"/>
      <c r="Y24" s="256"/>
      <c r="Z24" s="256"/>
      <c r="AA24" s="256"/>
      <c r="AB24" s="257"/>
      <c r="AC24" s="256"/>
      <c r="AD24" s="256"/>
      <c r="AE24" s="432"/>
      <c r="AF24" s="256"/>
      <c r="AG24" s="257"/>
      <c r="AH24" s="256"/>
      <c r="AI24" s="256"/>
      <c r="AJ24" s="256"/>
      <c r="AK24" s="256"/>
      <c r="AL24" s="257"/>
      <c r="AM24" s="256"/>
      <c r="AN24" s="256"/>
      <c r="AO24" s="256"/>
      <c r="AP24" s="256"/>
      <c r="AQ24" s="257"/>
      <c r="AR24" s="256"/>
      <c r="AS24" s="256"/>
      <c r="AT24" s="229"/>
      <c r="AU24" s="256"/>
      <c r="AV24" s="257"/>
      <c r="AW24" s="256"/>
      <c r="AX24" s="256"/>
      <c r="AY24" s="256"/>
      <c r="AZ24" s="256"/>
      <c r="BA24" s="257"/>
      <c r="BB24" s="256"/>
      <c r="BC24" s="256"/>
      <c r="BD24" s="256"/>
      <c r="BE24" s="256"/>
      <c r="BF24" s="257"/>
      <c r="BG24" s="256"/>
      <c r="BH24" s="256"/>
      <c r="BI24" s="256"/>
      <c r="BJ24" s="434"/>
      <c r="BK24" s="435"/>
      <c r="BL24" s="434"/>
      <c r="BM24" s="434"/>
      <c r="BN24" s="434"/>
      <c r="BO24" s="434"/>
      <c r="BP24" s="434"/>
      <c r="BQ24" s="231"/>
      <c r="BR24" s="233"/>
      <c r="BS24" s="233"/>
      <c r="BT24" s="233"/>
      <c r="BU24" s="231"/>
      <c r="BV24" s="500"/>
      <c r="BW24" s="94"/>
      <c r="BX24" s="94"/>
      <c r="BY24" s="94"/>
      <c r="BZ24" s="31"/>
      <c r="CA24" s="94"/>
      <c r="CB24" s="94"/>
      <c r="CC24" s="94"/>
      <c r="CD24" s="94"/>
      <c r="CE24" s="31"/>
      <c r="CF24" s="434"/>
      <c r="CG24" s="434"/>
      <c r="CH24" s="434"/>
      <c r="CI24" s="434"/>
      <c r="CJ24" s="434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9"/>
      <c r="DT24" s="139"/>
    </row>
    <row r="25" spans="1:124" ht="39.950000000000003" customHeight="1" x14ac:dyDescent="0.25">
      <c r="A25" s="11">
        <v>51</v>
      </c>
      <c r="B25" s="308" t="s">
        <v>482</v>
      </c>
      <c r="C25" s="308" t="s">
        <v>361</v>
      </c>
      <c r="D25" s="308" t="s">
        <v>267</v>
      </c>
      <c r="E25" s="308" t="s">
        <v>282</v>
      </c>
      <c r="F25" s="308" t="s">
        <v>283</v>
      </c>
      <c r="H25" s="20">
        <v>12</v>
      </c>
      <c r="I25" s="256"/>
      <c r="J25" s="256"/>
      <c r="K25" s="432"/>
      <c r="L25" s="256"/>
      <c r="M25" s="257"/>
      <c r="N25" s="256"/>
      <c r="O25" s="256"/>
      <c r="P25" s="256"/>
      <c r="Q25" s="256"/>
      <c r="R25" s="257"/>
      <c r="S25" s="256"/>
      <c r="T25" s="256"/>
      <c r="U25" s="256"/>
      <c r="V25" s="256"/>
      <c r="W25" s="257"/>
      <c r="X25" s="258"/>
      <c r="Y25" s="256"/>
      <c r="Z25" s="256"/>
      <c r="AA25" s="256"/>
      <c r="AB25" s="257"/>
      <c r="AC25" s="256"/>
      <c r="AD25" s="256"/>
      <c r="AE25" s="432"/>
      <c r="AF25" s="256"/>
      <c r="AG25" s="257"/>
      <c r="AH25" s="256"/>
      <c r="AI25" s="256"/>
      <c r="AJ25" s="256"/>
      <c r="AK25" s="256"/>
      <c r="AL25" s="257"/>
      <c r="AM25" s="256"/>
      <c r="AN25" s="256"/>
      <c r="AO25" s="256"/>
      <c r="AP25" s="256"/>
      <c r="AQ25" s="257"/>
      <c r="AR25" s="256"/>
      <c r="AS25" s="256"/>
      <c r="AT25" s="229"/>
      <c r="AU25" s="256"/>
      <c r="AV25" s="257"/>
      <c r="AW25" s="256"/>
      <c r="AX25" s="256"/>
      <c r="AY25" s="256"/>
      <c r="AZ25" s="256"/>
      <c r="BA25" s="257"/>
      <c r="BB25" s="256"/>
      <c r="BC25" s="256"/>
      <c r="BD25" s="256"/>
      <c r="BE25" s="256"/>
      <c r="BF25" s="257"/>
      <c r="BG25" s="256"/>
      <c r="BH25" s="256"/>
      <c r="BI25" s="256"/>
      <c r="BJ25" s="434"/>
      <c r="BK25" s="435"/>
      <c r="BL25" s="434"/>
      <c r="BM25" s="434"/>
      <c r="BN25" s="434"/>
      <c r="BO25" s="434"/>
      <c r="BP25" s="434"/>
      <c r="BQ25" s="231"/>
      <c r="BR25" s="233"/>
      <c r="BS25" s="233"/>
      <c r="BT25" s="233"/>
      <c r="BU25" s="231"/>
      <c r="BV25" s="500"/>
      <c r="BW25" s="94"/>
      <c r="BX25" s="94"/>
      <c r="BY25" s="94"/>
      <c r="BZ25" s="31"/>
      <c r="CA25" s="94"/>
      <c r="CB25" s="94"/>
      <c r="CC25" s="94"/>
      <c r="CD25" s="94"/>
      <c r="CE25" s="31"/>
      <c r="CF25" s="434"/>
      <c r="CG25" s="434"/>
      <c r="CH25" s="434"/>
      <c r="CI25" s="434"/>
      <c r="CJ25" s="434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9"/>
      <c r="DT25" s="139"/>
    </row>
    <row r="26" spans="1:124" ht="39.950000000000003" customHeight="1" x14ac:dyDescent="0.25">
      <c r="A26" s="11">
        <v>1</v>
      </c>
      <c r="B26" s="306" t="s">
        <v>258</v>
      </c>
      <c r="C26" s="306" t="s">
        <v>258</v>
      </c>
      <c r="D26" s="306" t="s">
        <v>258</v>
      </c>
      <c r="E26" s="306" t="s">
        <v>258</v>
      </c>
      <c r="F26" s="306" t="s">
        <v>258</v>
      </c>
      <c r="H26" s="20">
        <v>13</v>
      </c>
      <c r="I26" s="256"/>
      <c r="J26" s="256"/>
      <c r="K26" s="432"/>
      <c r="L26" s="256"/>
      <c r="M26" s="257"/>
      <c r="N26" s="256"/>
      <c r="O26" s="256"/>
      <c r="P26" s="256"/>
      <c r="Q26" s="256"/>
      <c r="R26" s="257"/>
      <c r="S26" s="256"/>
      <c r="T26" s="256"/>
      <c r="U26" s="256"/>
      <c r="V26" s="256"/>
      <c r="W26" s="257"/>
      <c r="X26" s="258"/>
      <c r="Y26" s="256"/>
      <c r="Z26" s="256"/>
      <c r="AA26" s="256"/>
      <c r="AB26" s="257"/>
      <c r="AC26" s="256"/>
      <c r="AD26" s="256"/>
      <c r="AE26" s="432"/>
      <c r="AF26" s="256"/>
      <c r="AG26" s="257"/>
      <c r="AH26" s="256"/>
      <c r="AI26" s="256"/>
      <c r="AJ26" s="256"/>
      <c r="AK26" s="256"/>
      <c r="AL26" s="257"/>
      <c r="AM26" s="256"/>
      <c r="AN26" s="256"/>
      <c r="AO26" s="256"/>
      <c r="AP26" s="256"/>
      <c r="AQ26" s="257"/>
      <c r="AR26" s="256"/>
      <c r="AS26" s="256"/>
      <c r="AT26" s="229"/>
      <c r="AU26" s="256"/>
      <c r="AV26" s="257"/>
      <c r="AW26" s="256"/>
      <c r="AX26" s="256"/>
      <c r="AY26" s="256"/>
      <c r="AZ26" s="256"/>
      <c r="BA26" s="257"/>
      <c r="BB26" s="256"/>
      <c r="BC26" s="256"/>
      <c r="BD26" s="256"/>
      <c r="BE26" s="256"/>
      <c r="BF26" s="257"/>
      <c r="BG26" s="256"/>
      <c r="BH26" s="256"/>
      <c r="BI26" s="256"/>
      <c r="BJ26" s="434"/>
      <c r="BK26" s="435"/>
      <c r="BL26" s="434"/>
      <c r="BM26" s="434"/>
      <c r="BN26" s="434"/>
      <c r="BO26" s="434"/>
      <c r="BP26" s="434"/>
      <c r="BQ26" s="231"/>
      <c r="BR26" s="233"/>
      <c r="BS26" s="233"/>
      <c r="BT26" s="233"/>
      <c r="BU26" s="231"/>
      <c r="BV26" s="500"/>
      <c r="BW26" s="94"/>
      <c r="BX26" s="94"/>
      <c r="BY26" s="94"/>
      <c r="BZ26" s="31"/>
      <c r="CA26" s="94"/>
      <c r="CB26" s="94"/>
      <c r="CC26" s="94"/>
      <c r="CD26" s="94"/>
      <c r="CE26" s="31"/>
      <c r="CF26" s="434"/>
      <c r="CG26" s="434"/>
      <c r="CH26" s="434"/>
      <c r="CI26" s="434"/>
      <c r="CJ26" s="434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9"/>
      <c r="DT26" s="139"/>
    </row>
    <row r="27" spans="1:124" ht="39.950000000000003" customHeight="1" thickBot="1" x14ac:dyDescent="0.3">
      <c r="A27" s="11">
        <v>2</v>
      </c>
      <c r="B27" s="306" t="s">
        <v>483</v>
      </c>
      <c r="C27" s="306" t="s">
        <v>362</v>
      </c>
      <c r="D27" s="306" t="s">
        <v>268</v>
      </c>
      <c r="E27" s="306" t="s">
        <v>487</v>
      </c>
      <c r="F27" s="306" t="s">
        <v>488</v>
      </c>
      <c r="H27" s="23">
        <v>14</v>
      </c>
      <c r="I27" s="259"/>
      <c r="J27" s="259"/>
      <c r="K27" s="433"/>
      <c r="L27" s="259"/>
      <c r="M27" s="260"/>
      <c r="N27" s="259"/>
      <c r="O27" s="259"/>
      <c r="P27" s="259"/>
      <c r="Q27" s="259"/>
      <c r="R27" s="260"/>
      <c r="S27" s="259"/>
      <c r="T27" s="259"/>
      <c r="U27" s="259"/>
      <c r="V27" s="259"/>
      <c r="W27" s="260"/>
      <c r="X27" s="261"/>
      <c r="Y27" s="259"/>
      <c r="Z27" s="259"/>
      <c r="AA27" s="259"/>
      <c r="AB27" s="260"/>
      <c r="AC27" s="259"/>
      <c r="AD27" s="259"/>
      <c r="AE27" s="433"/>
      <c r="AF27" s="259"/>
      <c r="AG27" s="260"/>
      <c r="AH27" s="259"/>
      <c r="AI27" s="259"/>
      <c r="AJ27" s="259"/>
      <c r="AK27" s="259"/>
      <c r="AL27" s="260"/>
      <c r="AM27" s="259"/>
      <c r="AN27" s="259"/>
      <c r="AO27" s="259"/>
      <c r="AP27" s="259"/>
      <c r="AQ27" s="260"/>
      <c r="AR27" s="259"/>
      <c r="AS27" s="259"/>
      <c r="AT27" s="230"/>
      <c r="AU27" s="259"/>
      <c r="AV27" s="260"/>
      <c r="AW27" s="259"/>
      <c r="AX27" s="259"/>
      <c r="AY27" s="259"/>
      <c r="AZ27" s="259"/>
      <c r="BA27" s="260"/>
      <c r="BB27" s="259"/>
      <c r="BC27" s="259"/>
      <c r="BD27" s="259"/>
      <c r="BE27" s="259"/>
      <c r="BF27" s="260"/>
      <c r="BG27" s="259"/>
      <c r="BH27" s="259"/>
      <c r="BI27" s="259"/>
      <c r="BJ27" s="436"/>
      <c r="BK27" s="437"/>
      <c r="BL27" s="436"/>
      <c r="BM27" s="436"/>
      <c r="BN27" s="436"/>
      <c r="BO27" s="436"/>
      <c r="BP27" s="436"/>
      <c r="BQ27" s="232"/>
      <c r="BR27" s="234"/>
      <c r="BS27" s="234"/>
      <c r="BT27" s="234"/>
      <c r="BU27" s="232"/>
      <c r="BV27" s="501"/>
      <c r="BW27" s="95"/>
      <c r="BX27" s="95"/>
      <c r="BY27" s="95"/>
      <c r="BZ27" s="32"/>
      <c r="CA27" s="95"/>
      <c r="CB27" s="95"/>
      <c r="CC27" s="95"/>
      <c r="CD27" s="95"/>
      <c r="CE27" s="32"/>
      <c r="CF27" s="436"/>
      <c r="CG27" s="436"/>
      <c r="CH27" s="436"/>
      <c r="CI27" s="436"/>
      <c r="CJ27" s="436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9"/>
      <c r="DT27" s="139"/>
    </row>
    <row r="28" spans="1:124" ht="39.950000000000003" customHeight="1" x14ac:dyDescent="0.25">
      <c r="A28" s="11">
        <v>3</v>
      </c>
      <c r="B28" s="306" t="s">
        <v>484</v>
      </c>
      <c r="C28" s="306" t="s">
        <v>363</v>
      </c>
      <c r="D28" s="306" t="s">
        <v>269</v>
      </c>
      <c r="E28" s="306" t="s">
        <v>281</v>
      </c>
      <c r="F28" s="306" t="s">
        <v>192</v>
      </c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9"/>
      <c r="DT28" s="139"/>
    </row>
    <row r="29" spans="1:124" ht="39.950000000000003" customHeight="1" x14ac:dyDescent="0.25">
      <c r="A29" s="11">
        <v>4</v>
      </c>
      <c r="B29" s="306" t="s">
        <v>485</v>
      </c>
      <c r="C29" s="306" t="s">
        <v>364</v>
      </c>
      <c r="D29" s="306" t="s">
        <v>270</v>
      </c>
      <c r="E29" s="306" t="s">
        <v>271</v>
      </c>
      <c r="F29" s="306" t="s">
        <v>366</v>
      </c>
      <c r="G29" s="1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</row>
    <row r="30" spans="1:124" ht="30" customHeight="1" x14ac:dyDescent="0.25">
      <c r="B30" s="27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</row>
    <row r="31" spans="1:124" x14ac:dyDescent="0.25">
      <c r="B31" s="27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</row>
    <row r="32" spans="1:124" x14ac:dyDescent="0.25">
      <c r="B32" s="27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</row>
    <row r="33" spans="2:124" x14ac:dyDescent="0.25">
      <c r="B33" s="27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</row>
    <row r="34" spans="2:124" x14ac:dyDescent="0.25">
      <c r="B34" s="27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</row>
    <row r="35" spans="2:124" x14ac:dyDescent="0.25">
      <c r="B35" s="27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</row>
    <row r="36" spans="2:124" x14ac:dyDescent="0.25">
      <c r="B36" s="27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</row>
    <row r="37" spans="2:124" x14ac:dyDescent="0.25">
      <c r="B37" s="27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</row>
    <row r="38" spans="2:124" x14ac:dyDescent="0.25">
      <c r="B38" s="27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</row>
    <row r="39" spans="2:124" x14ac:dyDescent="0.25">
      <c r="B39" s="27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</row>
    <row r="40" spans="2:124" x14ac:dyDescent="0.25">
      <c r="B40" s="27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</row>
    <row r="41" spans="2:124" x14ac:dyDescent="0.25">
      <c r="B41" s="27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</row>
    <row r="42" spans="2:124" x14ac:dyDescent="0.25">
      <c r="B42" s="27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</row>
    <row r="43" spans="2:124" x14ac:dyDescent="0.25">
      <c r="B43" s="27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</row>
    <row r="44" spans="2:124" x14ac:dyDescent="0.25">
      <c r="B44" s="27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</row>
    <row r="45" spans="2:124" x14ac:dyDescent="0.25">
      <c r="B45" s="27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</row>
    <row r="46" spans="2:124" x14ac:dyDescent="0.25">
      <c r="B46" s="27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</row>
    <row r="47" spans="2:124" x14ac:dyDescent="0.25">
      <c r="B47" s="27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39"/>
      <c r="AJ47" s="139"/>
      <c r="AK47" s="139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</row>
    <row r="48" spans="2:124" x14ac:dyDescent="0.25">
      <c r="B48" s="27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</row>
    <row r="49" spans="2:124" x14ac:dyDescent="0.25">
      <c r="B49" s="27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</row>
    <row r="50" spans="2:124" x14ac:dyDescent="0.25">
      <c r="B50" s="27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</row>
    <row r="51" spans="2:124" x14ac:dyDescent="0.25"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39"/>
      <c r="BA51" s="139"/>
      <c r="BB51" s="139"/>
      <c r="BC51" s="139"/>
      <c r="BD51" s="139"/>
      <c r="BE51" s="139"/>
      <c r="BF51" s="139"/>
      <c r="BG51" s="139"/>
      <c r="BH51" s="139"/>
      <c r="BI51" s="139"/>
      <c r="BJ51" s="139"/>
      <c r="BK51" s="139"/>
      <c r="BL51" s="139"/>
      <c r="BM51" s="139"/>
      <c r="BN51" s="139"/>
      <c r="BO51" s="139"/>
      <c r="BP51" s="139"/>
      <c r="BQ51" s="139"/>
      <c r="BR51" s="139"/>
      <c r="BS51" s="139"/>
      <c r="BT51" s="139"/>
      <c r="BU51" s="139"/>
      <c r="BV51" s="139"/>
      <c r="BW51" s="139"/>
      <c r="BX51" s="139"/>
      <c r="BY51" s="139"/>
      <c r="BZ51" s="139"/>
      <c r="CA51" s="139"/>
      <c r="CB51" s="139"/>
      <c r="CC51" s="139"/>
      <c r="CD51" s="139"/>
      <c r="CE51" s="139"/>
      <c r="CF51" s="139"/>
      <c r="CG51" s="139"/>
      <c r="CH51" s="139"/>
      <c r="CI51" s="139"/>
      <c r="CJ51" s="139"/>
      <c r="CK51" s="139"/>
      <c r="CL51" s="139"/>
      <c r="CM51" s="139"/>
      <c r="CN51" s="139"/>
      <c r="CO51" s="139"/>
      <c r="CP51" s="139"/>
      <c r="CQ51" s="139"/>
      <c r="CR51" s="139"/>
      <c r="CS51" s="139"/>
      <c r="CT51" s="139"/>
      <c r="CU51" s="139"/>
      <c r="CV51" s="139"/>
      <c r="CW51" s="139"/>
      <c r="CX51" s="139"/>
      <c r="CY51" s="139"/>
      <c r="CZ51" s="139"/>
      <c r="DA51" s="139"/>
      <c r="DB51" s="139"/>
      <c r="DC51" s="139"/>
      <c r="DD51" s="139"/>
      <c r="DE51" s="139"/>
      <c r="DF51" s="139"/>
      <c r="DG51" s="139"/>
      <c r="DH51" s="139"/>
      <c r="DI51" s="139"/>
      <c r="DJ51" s="139"/>
      <c r="DK51" s="139"/>
      <c r="DL51" s="139"/>
      <c r="DM51" s="139"/>
      <c r="DN51" s="139"/>
      <c r="DO51" s="139"/>
      <c r="DP51" s="139"/>
      <c r="DQ51" s="139"/>
      <c r="DR51" s="139"/>
      <c r="DS51" s="139"/>
      <c r="DT51" s="139"/>
    </row>
    <row r="52" spans="2:124" x14ac:dyDescent="0.25"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  <c r="AW52" s="139"/>
      <c r="AX52" s="139"/>
      <c r="AY52" s="139"/>
      <c r="AZ52" s="139"/>
      <c r="BA52" s="139"/>
      <c r="BB52" s="139"/>
      <c r="BC52" s="139"/>
      <c r="BD52" s="139"/>
      <c r="BE52" s="139"/>
      <c r="BF52" s="139"/>
      <c r="BG52" s="139"/>
      <c r="BH52" s="139"/>
      <c r="BI52" s="139"/>
      <c r="BJ52" s="139"/>
      <c r="BK52" s="139"/>
      <c r="BL52" s="139"/>
      <c r="BM52" s="139"/>
      <c r="BN52" s="139"/>
      <c r="BO52" s="139"/>
      <c r="BP52" s="139"/>
      <c r="BQ52" s="139"/>
      <c r="BR52" s="139"/>
      <c r="BS52" s="139"/>
      <c r="BT52" s="139"/>
      <c r="BU52" s="139"/>
      <c r="BV52" s="139"/>
      <c r="BW52" s="139"/>
      <c r="BX52" s="139"/>
      <c r="BY52" s="139"/>
      <c r="BZ52" s="139"/>
      <c r="CA52" s="139"/>
      <c r="CB52" s="139"/>
      <c r="CC52" s="139"/>
      <c r="CD52" s="139"/>
      <c r="CE52" s="139"/>
      <c r="CF52" s="139"/>
      <c r="CG52" s="139"/>
      <c r="CH52" s="139"/>
      <c r="CI52" s="139"/>
      <c r="CJ52" s="139"/>
      <c r="CK52" s="139"/>
      <c r="CL52" s="139"/>
      <c r="CM52" s="139"/>
      <c r="CN52" s="139"/>
      <c r="CO52" s="139"/>
      <c r="CP52" s="139"/>
      <c r="CQ52" s="139"/>
      <c r="CR52" s="139"/>
      <c r="CS52" s="139"/>
      <c r="CT52" s="139"/>
      <c r="CU52" s="139"/>
      <c r="CV52" s="139"/>
      <c r="CW52" s="139"/>
      <c r="CX52" s="139"/>
      <c r="CY52" s="139"/>
      <c r="CZ52" s="139"/>
      <c r="DA52" s="139"/>
      <c r="DB52" s="139"/>
      <c r="DC52" s="139"/>
      <c r="DD52" s="139"/>
      <c r="DE52" s="139"/>
      <c r="DF52" s="139"/>
      <c r="DG52" s="139"/>
      <c r="DH52" s="139"/>
      <c r="DI52" s="139"/>
      <c r="DJ52" s="139"/>
      <c r="DK52" s="139"/>
      <c r="DL52" s="139"/>
      <c r="DM52" s="139"/>
      <c r="DN52" s="139"/>
      <c r="DO52" s="139"/>
      <c r="DP52" s="139"/>
      <c r="DQ52" s="139"/>
      <c r="DR52" s="139"/>
      <c r="DS52" s="139"/>
      <c r="DT52" s="139"/>
    </row>
    <row r="53" spans="2:124" x14ac:dyDescent="0.25"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139"/>
      <c r="BR53" s="139"/>
      <c r="BS53" s="139"/>
      <c r="BT53" s="139"/>
      <c r="BU53" s="139"/>
      <c r="BV53" s="139"/>
      <c r="BW53" s="139"/>
      <c r="BX53" s="139"/>
      <c r="BY53" s="139"/>
      <c r="BZ53" s="139"/>
      <c r="CA53" s="139"/>
      <c r="CB53" s="139"/>
      <c r="CC53" s="139"/>
      <c r="CD53" s="139"/>
      <c r="CE53" s="139"/>
      <c r="CF53" s="139"/>
      <c r="CG53" s="139"/>
      <c r="CH53" s="139"/>
      <c r="CI53" s="139"/>
      <c r="CJ53" s="139"/>
      <c r="CK53" s="139"/>
      <c r="CL53" s="139"/>
      <c r="CM53" s="139"/>
      <c r="CN53" s="139"/>
      <c r="CO53" s="139"/>
      <c r="CP53" s="139"/>
      <c r="CQ53" s="139"/>
      <c r="CR53" s="139"/>
      <c r="CS53" s="139"/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39"/>
      <c r="DF53" s="139"/>
      <c r="DG53" s="139"/>
      <c r="DH53" s="139"/>
      <c r="DI53" s="139"/>
      <c r="DJ53" s="139"/>
      <c r="DK53" s="139"/>
      <c r="DL53" s="139"/>
      <c r="DM53" s="139"/>
      <c r="DN53" s="139"/>
      <c r="DO53" s="139"/>
      <c r="DP53" s="139"/>
      <c r="DQ53" s="139"/>
      <c r="DR53" s="139"/>
      <c r="DS53" s="139"/>
      <c r="DT53" s="139"/>
    </row>
    <row r="54" spans="2:124" x14ac:dyDescent="0.25"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  <c r="AW54" s="139"/>
      <c r="AX54" s="139"/>
      <c r="AY54" s="139"/>
      <c r="AZ54" s="139"/>
      <c r="BA54" s="139"/>
      <c r="BB54" s="139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139"/>
      <c r="BR54" s="139"/>
      <c r="BS54" s="139"/>
      <c r="BT54" s="139"/>
      <c r="BU54" s="139"/>
      <c r="BV54" s="139"/>
      <c r="BW54" s="139"/>
      <c r="BX54" s="139"/>
      <c r="BY54" s="139"/>
      <c r="BZ54" s="139"/>
      <c r="CA54" s="139"/>
      <c r="CB54" s="139"/>
      <c r="CC54" s="139"/>
      <c r="CD54" s="139"/>
      <c r="CE54" s="139"/>
      <c r="CF54" s="139"/>
      <c r="CG54" s="139"/>
      <c r="CH54" s="139"/>
      <c r="CI54" s="139"/>
      <c r="CJ54" s="139"/>
      <c r="CK54" s="139"/>
      <c r="CL54" s="139"/>
      <c r="CM54" s="139"/>
      <c r="CN54" s="139"/>
      <c r="CO54" s="139"/>
      <c r="CP54" s="139"/>
      <c r="CQ54" s="139"/>
      <c r="CR54" s="139"/>
      <c r="CS54" s="139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39"/>
      <c r="DF54" s="139"/>
      <c r="DG54" s="139"/>
      <c r="DH54" s="139"/>
      <c r="DI54" s="139"/>
      <c r="DJ54" s="139"/>
      <c r="DK54" s="139"/>
      <c r="DL54" s="139"/>
      <c r="DM54" s="139"/>
      <c r="DN54" s="139"/>
      <c r="DO54" s="139"/>
      <c r="DP54" s="139"/>
      <c r="DQ54" s="139"/>
      <c r="DR54" s="139"/>
      <c r="DS54" s="139"/>
      <c r="DT54" s="139"/>
    </row>
    <row r="55" spans="2:124" x14ac:dyDescent="0.25"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9"/>
    </row>
    <row r="56" spans="2:124" x14ac:dyDescent="0.25"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9"/>
    </row>
    <row r="57" spans="2:124" x14ac:dyDescent="0.25"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38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9"/>
    </row>
    <row r="58" spans="2:124" x14ac:dyDescent="0.25"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38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9"/>
    </row>
    <row r="59" spans="2:124" x14ac:dyDescent="0.25"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9"/>
    </row>
    <row r="60" spans="2:124" x14ac:dyDescent="0.25"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9"/>
    </row>
    <row r="61" spans="2:124" x14ac:dyDescent="0.25"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9"/>
    </row>
    <row r="62" spans="2:124" x14ac:dyDescent="0.25"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38"/>
      <c r="CR62" s="138"/>
      <c r="CS62" s="138"/>
      <c r="CT62" s="138"/>
      <c r="CU62" s="138"/>
      <c r="CV62" s="138"/>
      <c r="CW62" s="138"/>
      <c r="CX62" s="138"/>
      <c r="CY62" s="138"/>
      <c r="CZ62" s="138"/>
      <c r="DA62" s="138"/>
      <c r="DB62" s="138"/>
      <c r="DC62" s="138"/>
      <c r="DD62" s="138"/>
      <c r="DE62" s="138"/>
      <c r="DF62" s="138"/>
      <c r="DG62" s="138"/>
      <c r="DH62" s="138"/>
      <c r="DI62" s="138"/>
      <c r="DJ62" s="138"/>
      <c r="DK62" s="138"/>
      <c r="DL62" s="138"/>
      <c r="DM62" s="138"/>
      <c r="DN62" s="138"/>
      <c r="DO62" s="138"/>
      <c r="DP62" s="138"/>
      <c r="DQ62" s="138"/>
      <c r="DR62" s="138"/>
      <c r="DS62" s="138"/>
      <c r="DT62" s="139"/>
    </row>
    <row r="63" spans="2:124" x14ac:dyDescent="0.25"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9"/>
    </row>
    <row r="64" spans="2:124" x14ac:dyDescent="0.25"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9"/>
    </row>
    <row r="65" spans="9:124" x14ac:dyDescent="0.25"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9"/>
    </row>
    <row r="66" spans="9:124" x14ac:dyDescent="0.25"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38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9"/>
    </row>
    <row r="67" spans="9:124" x14ac:dyDescent="0.25"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38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9"/>
    </row>
    <row r="68" spans="9:124" x14ac:dyDescent="0.25"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9"/>
    </row>
    <row r="69" spans="9:124" x14ac:dyDescent="0.25"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8"/>
      <c r="DA69" s="138"/>
      <c r="DB69" s="138"/>
      <c r="DC69" s="138"/>
      <c r="DD69" s="138"/>
      <c r="DE69" s="138"/>
      <c r="DF69" s="138"/>
      <c r="DG69" s="138"/>
      <c r="DH69" s="138"/>
      <c r="DI69" s="138"/>
      <c r="DJ69" s="138"/>
      <c r="DK69" s="138"/>
      <c r="DL69" s="138"/>
      <c r="DM69" s="138"/>
      <c r="DN69" s="138"/>
      <c r="DO69" s="138"/>
      <c r="DP69" s="138"/>
      <c r="DQ69" s="138"/>
      <c r="DR69" s="138"/>
      <c r="DS69" s="138"/>
      <c r="DT69" s="139"/>
    </row>
    <row r="70" spans="9:124" x14ac:dyDescent="0.25"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38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9"/>
    </row>
    <row r="71" spans="9:124" x14ac:dyDescent="0.25"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9"/>
    </row>
    <row r="72" spans="9:124" x14ac:dyDescent="0.25"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38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9"/>
    </row>
    <row r="73" spans="9:124" x14ac:dyDescent="0.25"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9"/>
    </row>
    <row r="74" spans="9:124" x14ac:dyDescent="0.25"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9"/>
    </row>
    <row r="75" spans="9:124" x14ac:dyDescent="0.25"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38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9"/>
    </row>
    <row r="76" spans="9:124" x14ac:dyDescent="0.25"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38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9"/>
    </row>
    <row r="77" spans="9:124" x14ac:dyDescent="0.25"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38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9"/>
    </row>
    <row r="78" spans="9:124" x14ac:dyDescent="0.25"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38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9"/>
    </row>
    <row r="79" spans="9:124" x14ac:dyDescent="0.25"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38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9"/>
    </row>
    <row r="80" spans="9:124" x14ac:dyDescent="0.25"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38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9"/>
    </row>
    <row r="81" spans="9:124" x14ac:dyDescent="0.25"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38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9"/>
    </row>
    <row r="82" spans="9:124" x14ac:dyDescent="0.25">
      <c r="DS82" s="15"/>
    </row>
    <row r="83" spans="9:124" x14ac:dyDescent="0.25">
      <c r="DS83" s="15"/>
    </row>
    <row r="84" spans="9:124" x14ac:dyDescent="0.25">
      <c r="DS84" s="15"/>
    </row>
    <row r="85" spans="9:124" x14ac:dyDescent="0.25">
      <c r="DS85" s="15"/>
    </row>
    <row r="86" spans="9:124" x14ac:dyDescent="0.25">
      <c r="DS86" s="15"/>
    </row>
    <row r="87" spans="9:124" x14ac:dyDescent="0.25">
      <c r="DS87" s="15"/>
    </row>
    <row r="88" spans="9:124" x14ac:dyDescent="0.25">
      <c r="DS88" s="15"/>
    </row>
    <row r="89" spans="9:124" x14ac:dyDescent="0.25">
      <c r="DS89" s="15"/>
    </row>
    <row r="90" spans="9:124" x14ac:dyDescent="0.25">
      <c r="DS90" s="15"/>
    </row>
    <row r="91" spans="9:124" x14ac:dyDescent="0.25">
      <c r="DS91" s="15"/>
    </row>
    <row r="92" spans="9:124" x14ac:dyDescent="0.25">
      <c r="DS92" s="15"/>
    </row>
    <row r="93" spans="9:124" x14ac:dyDescent="0.25">
      <c r="DS93" s="15"/>
    </row>
    <row r="94" spans="9:124" x14ac:dyDescent="0.25">
      <c r="DS94" s="15"/>
    </row>
    <row r="95" spans="9:124" x14ac:dyDescent="0.25">
      <c r="DS95" s="15"/>
    </row>
    <row r="96" spans="9:124" x14ac:dyDescent="0.25">
      <c r="DS96" s="15"/>
    </row>
    <row r="97" spans="123:123" x14ac:dyDescent="0.25">
      <c r="DS97" s="15"/>
    </row>
    <row r="98" spans="123:123" x14ac:dyDescent="0.25">
      <c r="DS98" s="15"/>
    </row>
    <row r="99" spans="123:123" x14ac:dyDescent="0.25">
      <c r="DS99" s="15"/>
    </row>
    <row r="100" spans="123:123" x14ac:dyDescent="0.25">
      <c r="DS100" s="15"/>
    </row>
    <row r="101" spans="123:123" x14ac:dyDescent="0.25">
      <c r="DS101" s="15"/>
    </row>
    <row r="102" spans="123:123" x14ac:dyDescent="0.25">
      <c r="DS102" s="15"/>
    </row>
    <row r="103" spans="123:123" x14ac:dyDescent="0.25">
      <c r="DS103" s="15"/>
    </row>
    <row r="104" spans="123:123" x14ac:dyDescent="0.25">
      <c r="DS104" s="15"/>
    </row>
    <row r="105" spans="123:123" x14ac:dyDescent="0.25">
      <c r="DS105" s="15"/>
    </row>
    <row r="106" spans="123:123" x14ac:dyDescent="0.25">
      <c r="DS106" s="15"/>
    </row>
    <row r="107" spans="123:123" x14ac:dyDescent="0.25">
      <c r="DS107" s="15"/>
    </row>
    <row r="108" spans="123:123" x14ac:dyDescent="0.25">
      <c r="DS108" s="15"/>
    </row>
    <row r="109" spans="123:123" x14ac:dyDescent="0.25">
      <c r="DS109" s="15"/>
    </row>
    <row r="110" spans="123:123" x14ac:dyDescent="0.25">
      <c r="DS110" s="15"/>
    </row>
    <row r="111" spans="123:123" x14ac:dyDescent="0.25">
      <c r="DS111" s="15"/>
    </row>
    <row r="112" spans="123:123" x14ac:dyDescent="0.25">
      <c r="DS112" s="15"/>
    </row>
    <row r="113" spans="123:123" x14ac:dyDescent="0.25">
      <c r="DS113" s="15"/>
    </row>
    <row r="114" spans="123:123" x14ac:dyDescent="0.25">
      <c r="DS114" s="15"/>
    </row>
    <row r="115" spans="123:123" x14ac:dyDescent="0.25">
      <c r="DS115" s="15"/>
    </row>
    <row r="116" spans="123:123" x14ac:dyDescent="0.25">
      <c r="DS116" s="15"/>
    </row>
    <row r="117" spans="123:123" x14ac:dyDescent="0.25">
      <c r="DS117" s="15"/>
    </row>
    <row r="118" spans="123:123" x14ac:dyDescent="0.25">
      <c r="DS118" s="15"/>
    </row>
    <row r="119" spans="123:123" x14ac:dyDescent="0.25">
      <c r="DS119" s="15"/>
    </row>
    <row r="120" spans="123:123" x14ac:dyDescent="0.25">
      <c r="DS120" s="15"/>
    </row>
    <row r="121" spans="123:123" x14ac:dyDescent="0.25">
      <c r="DS121" s="15"/>
    </row>
    <row r="122" spans="123:123" x14ac:dyDescent="0.25">
      <c r="DS122" s="15"/>
    </row>
    <row r="123" spans="123:123" x14ac:dyDescent="0.25">
      <c r="DS123" s="15"/>
    </row>
    <row r="124" spans="123:123" x14ac:dyDescent="0.25">
      <c r="DS124" s="15"/>
    </row>
    <row r="125" spans="123:123" x14ac:dyDescent="0.25">
      <c r="DS125" s="15"/>
    </row>
    <row r="126" spans="123:123" x14ac:dyDescent="0.25">
      <c r="DS126" s="15"/>
    </row>
    <row r="127" spans="123:123" x14ac:dyDescent="0.25">
      <c r="DS127" s="15"/>
    </row>
    <row r="128" spans="123:123" x14ac:dyDescent="0.25">
      <c r="DS128" s="15"/>
    </row>
    <row r="129" spans="123:123" x14ac:dyDescent="0.25">
      <c r="DS129" s="15"/>
    </row>
    <row r="130" spans="123:123" x14ac:dyDescent="0.25">
      <c r="DS130" s="15"/>
    </row>
    <row r="131" spans="123:123" x14ac:dyDescent="0.25">
      <c r="DS131" s="15"/>
    </row>
    <row r="132" spans="123:123" x14ac:dyDescent="0.25">
      <c r="DS132" s="15"/>
    </row>
    <row r="133" spans="123:123" x14ac:dyDescent="0.25">
      <c r="DS133" s="15"/>
    </row>
    <row r="134" spans="123:123" x14ac:dyDescent="0.25">
      <c r="DS134" s="15"/>
    </row>
    <row r="135" spans="123:123" x14ac:dyDescent="0.25">
      <c r="DS135" s="15"/>
    </row>
    <row r="136" spans="123:123" x14ac:dyDescent="0.25">
      <c r="DS136" s="15"/>
    </row>
    <row r="137" spans="123:123" x14ac:dyDescent="0.25">
      <c r="DS137" s="15"/>
    </row>
    <row r="138" spans="123:123" x14ac:dyDescent="0.25">
      <c r="DS138" s="15"/>
    </row>
    <row r="139" spans="123:123" x14ac:dyDescent="0.25">
      <c r="DS139" s="15"/>
    </row>
    <row r="140" spans="123:123" x14ac:dyDescent="0.25">
      <c r="DS140" s="15"/>
    </row>
    <row r="141" spans="123:123" x14ac:dyDescent="0.25">
      <c r="DS141" s="15"/>
    </row>
    <row r="142" spans="123:123" x14ac:dyDescent="0.25">
      <c r="DS142" s="15"/>
    </row>
    <row r="143" spans="123:123" x14ac:dyDescent="0.25">
      <c r="DS143" s="15"/>
    </row>
    <row r="144" spans="123:123" x14ac:dyDescent="0.25">
      <c r="DS144" s="15"/>
    </row>
    <row r="145" spans="123:123" x14ac:dyDescent="0.25">
      <c r="DS145" s="15"/>
    </row>
    <row r="146" spans="123:123" x14ac:dyDescent="0.25">
      <c r="DS146" s="15"/>
    </row>
    <row r="147" spans="123:123" x14ac:dyDescent="0.25">
      <c r="DS147" s="15"/>
    </row>
  </sheetData>
  <mergeCells count="19">
    <mergeCell ref="CF11:CJ11"/>
    <mergeCell ref="CF12:CJ12"/>
    <mergeCell ref="CA11:CE11"/>
    <mergeCell ref="CA12:CE12"/>
    <mergeCell ref="BG11:BK11"/>
    <mergeCell ref="BL11:BP11"/>
    <mergeCell ref="BQ11:BU11"/>
    <mergeCell ref="BV11:BZ11"/>
    <mergeCell ref="I11:M11"/>
    <mergeCell ref="N11:R11"/>
    <mergeCell ref="S11:W11"/>
    <mergeCell ref="BV12:BZ12"/>
    <mergeCell ref="AW11:BA11"/>
    <mergeCell ref="BB11:BF11"/>
    <mergeCell ref="AR11:AV11"/>
    <mergeCell ref="X11:AB11"/>
    <mergeCell ref="AC11:AG11"/>
    <mergeCell ref="AH11:AL11"/>
    <mergeCell ref="AM11:AQ11"/>
  </mergeCells>
  <phoneticPr fontId="0" type="noConversion"/>
  <pageMargins left="0" right="0" top="0" bottom="0" header="0" footer="0"/>
  <pageSetup paperSize="9" scale="42" orientation="portrait" r:id="rId1"/>
  <headerFooter alignWithMargins="0">
    <oddFooter>&amp;C&amp;F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7"/>
  <sheetViews>
    <sheetView zoomScale="90" zoomScaleNormal="90" workbookViewId="0">
      <selection activeCell="N11" sqref="N11"/>
    </sheetView>
  </sheetViews>
  <sheetFormatPr baseColWidth="10" defaultColWidth="11" defaultRowHeight="15" x14ac:dyDescent="0.2"/>
  <cols>
    <col min="1" max="1" width="22.125" style="488" customWidth="1"/>
    <col min="2" max="2" width="5.625" style="1007" customWidth="1"/>
    <col min="3" max="3" width="5.375" style="1006" customWidth="1"/>
    <col min="4" max="5" width="5.375" style="488" customWidth="1"/>
    <col min="6" max="6" width="4.75" style="488" customWidth="1"/>
    <col min="7" max="9" width="7.125" style="488" customWidth="1"/>
    <col min="10" max="10" width="5.5" style="488" customWidth="1"/>
    <col min="11" max="13" width="4.625" style="488" customWidth="1"/>
    <col min="14" max="14" width="8.375" style="488" customWidth="1"/>
    <col min="15" max="16" width="4.625" style="488" customWidth="1"/>
    <col min="17" max="17" width="10.75" style="488" customWidth="1"/>
    <col min="18" max="18" width="5.25" style="488" customWidth="1"/>
    <col min="19" max="19" width="4.875" style="488" customWidth="1"/>
    <col min="20" max="20" width="5.25" style="488" customWidth="1"/>
    <col min="21" max="26" width="4.625" style="488" customWidth="1"/>
    <col min="27" max="16384" width="11" style="488"/>
  </cols>
  <sheetData>
    <row r="1" spans="1:21" ht="15.75" x14ac:dyDescent="0.25">
      <c r="A1" s="46" t="s">
        <v>23</v>
      </c>
      <c r="B1" s="938"/>
      <c r="P1" s="48" t="s">
        <v>1</v>
      </c>
      <c r="Q1" s="1163">
        <v>43389</v>
      </c>
      <c r="R1" s="1164"/>
      <c r="S1" s="1164"/>
      <c r="T1" s="1164"/>
      <c r="U1" s="1164"/>
    </row>
    <row r="2" spans="1:21" x14ac:dyDescent="0.2">
      <c r="A2" s="38" t="s">
        <v>106</v>
      </c>
      <c r="B2" s="938"/>
      <c r="P2" s="48"/>
      <c r="Q2" s="99"/>
    </row>
    <row r="3" spans="1:21" x14ac:dyDescent="0.2">
      <c r="A3" s="488" t="s">
        <v>116</v>
      </c>
      <c r="J3" s="49" t="s">
        <v>0</v>
      </c>
    </row>
    <row r="4" spans="1:21" x14ac:dyDescent="0.2">
      <c r="A4" s="488" t="s">
        <v>2</v>
      </c>
    </row>
    <row r="6" spans="1:21" ht="35.25" x14ac:dyDescent="0.5">
      <c r="A6" s="50" t="s">
        <v>25</v>
      </c>
    </row>
    <row r="7" spans="1:21" s="69" customFormat="1" ht="16.5" customHeight="1" x14ac:dyDescent="0.4">
      <c r="A7" s="67"/>
      <c r="B7" s="1008"/>
      <c r="C7" s="1009"/>
    </row>
    <row r="8" spans="1:21" s="53" customFormat="1" ht="18.75" customHeight="1" x14ac:dyDescent="0.35">
      <c r="A8" s="80" t="str">
        <f>Termine!B9</f>
        <v>Wintersemester 2018/19</v>
      </c>
      <c r="B8" s="1010"/>
      <c r="C8" s="1011"/>
    </row>
    <row r="9" spans="1:21" s="55" customFormat="1" ht="60" x14ac:dyDescent="0.8">
      <c r="A9" s="561" t="s">
        <v>502</v>
      </c>
      <c r="B9" s="967"/>
      <c r="C9" s="1012"/>
      <c r="D9" s="51"/>
    </row>
    <row r="10" spans="1:21" x14ac:dyDescent="0.2">
      <c r="A10" s="61" t="s">
        <v>14</v>
      </c>
      <c r="B10" s="1013"/>
      <c r="C10" s="1014"/>
      <c r="D10" s="119"/>
      <c r="E10" s="118"/>
      <c r="F10" s="118"/>
      <c r="G10" s="118"/>
      <c r="H10" s="71"/>
      <c r="I10" s="71"/>
      <c r="J10" s="71"/>
      <c r="K10" s="71"/>
      <c r="L10" s="71"/>
      <c r="M10" s="71"/>
      <c r="N10" s="71"/>
      <c r="O10" s="71"/>
    </row>
    <row r="11" spans="1:21" s="71" customFormat="1" ht="11.25" customHeight="1" x14ac:dyDescent="0.2">
      <c r="A11" s="61"/>
      <c r="B11" s="1013" t="s">
        <v>288</v>
      </c>
      <c r="C11" s="1014"/>
      <c r="D11" s="119"/>
      <c r="E11" s="118"/>
      <c r="F11" s="118"/>
      <c r="G11" s="118"/>
    </row>
    <row r="12" spans="1:21" s="71" customFormat="1" ht="11.25" customHeight="1" x14ac:dyDescent="0.2">
      <c r="A12" s="61"/>
      <c r="B12" s="1013" t="s">
        <v>571</v>
      </c>
      <c r="C12" s="1014"/>
      <c r="D12" s="119"/>
      <c r="E12" s="118"/>
      <c r="F12" s="118"/>
      <c r="G12" s="118"/>
    </row>
    <row r="13" spans="1:21" s="71" customFormat="1" x14ac:dyDescent="0.2">
      <c r="A13" s="61"/>
      <c r="B13" s="1015" t="s">
        <v>574</v>
      </c>
      <c r="C13" s="1014"/>
      <c r="D13" s="119"/>
      <c r="E13" s="118"/>
      <c r="F13" s="118"/>
      <c r="G13" s="118"/>
    </row>
    <row r="14" spans="1:21" s="71" customFormat="1" x14ac:dyDescent="0.2">
      <c r="A14" s="61"/>
      <c r="B14" s="1015" t="s">
        <v>736</v>
      </c>
      <c r="C14" s="1014"/>
      <c r="D14" s="119"/>
      <c r="E14" s="118"/>
      <c r="F14" s="118"/>
      <c r="G14" s="118"/>
    </row>
    <row r="15" spans="1:21" s="71" customFormat="1" ht="11.25" customHeight="1" x14ac:dyDescent="0.2">
      <c r="A15" s="61"/>
      <c r="B15" s="1015" t="s">
        <v>369</v>
      </c>
      <c r="C15" s="1014"/>
      <c r="D15" s="119"/>
      <c r="E15" s="118"/>
      <c r="F15" s="118"/>
      <c r="G15" s="118"/>
    </row>
    <row r="16" spans="1:21" x14ac:dyDescent="0.2">
      <c r="A16" s="61"/>
      <c r="B16" s="1015" t="s">
        <v>575</v>
      </c>
      <c r="C16" s="1014"/>
      <c r="D16" s="119"/>
      <c r="E16" s="118"/>
      <c r="F16" s="118"/>
      <c r="G16" s="118"/>
      <c r="H16" s="71"/>
      <c r="I16" s="71"/>
      <c r="J16" s="71"/>
      <c r="K16" s="71"/>
      <c r="L16" s="71"/>
      <c r="M16" s="71"/>
      <c r="N16" s="71"/>
      <c r="O16" s="71"/>
    </row>
    <row r="17" spans="1:23" x14ac:dyDescent="0.2">
      <c r="A17" s="61"/>
      <c r="B17" s="1016"/>
      <c r="C17" s="1017"/>
      <c r="D17" s="38"/>
      <c r="E17" s="71"/>
      <c r="F17" s="71"/>
      <c r="G17" s="71"/>
      <c r="H17" s="71"/>
      <c r="I17" s="71"/>
      <c r="J17" s="71"/>
      <c r="K17" s="71"/>
      <c r="L17" s="71"/>
      <c r="M17" s="71"/>
      <c r="N17" s="71"/>
      <c r="O17" s="71"/>
    </row>
    <row r="18" spans="1:23" ht="15.75" x14ac:dyDescent="0.25">
      <c r="A18" s="70" t="s">
        <v>15</v>
      </c>
      <c r="B18" s="1017"/>
    </row>
    <row r="19" spans="1:23" ht="15.75" x14ac:dyDescent="0.25">
      <c r="A19" s="370"/>
      <c r="B19" s="1017"/>
    </row>
    <row r="20" spans="1:23" s="370" customFormat="1" ht="18" x14ac:dyDescent="0.25">
      <c r="B20" s="1018" t="s">
        <v>16</v>
      </c>
      <c r="C20" s="1019" t="s">
        <v>17</v>
      </c>
      <c r="D20" s="45"/>
      <c r="E20" s="45"/>
      <c r="F20" s="45"/>
      <c r="G20" s="45"/>
      <c r="H20" s="45"/>
      <c r="I20" s="45"/>
      <c r="J20" s="44" t="s">
        <v>18</v>
      </c>
      <c r="K20" s="45"/>
      <c r="L20" s="43"/>
      <c r="M20" s="87" t="s">
        <v>48</v>
      </c>
      <c r="N20" s="88"/>
      <c r="O20" s="88"/>
      <c r="P20" s="88"/>
      <c r="Q20" s="89"/>
    </row>
    <row r="21" spans="1:23" s="874" customFormat="1" ht="15.75" x14ac:dyDescent="0.25">
      <c r="B21" s="1112">
        <v>121</v>
      </c>
      <c r="C21" s="1113" t="s">
        <v>46</v>
      </c>
      <c r="D21" s="1114"/>
      <c r="E21" s="1114"/>
      <c r="F21" s="1114"/>
      <c r="G21" s="1114"/>
      <c r="H21" s="1114"/>
      <c r="I21" s="1114"/>
      <c r="J21" s="1115" t="s">
        <v>284</v>
      </c>
      <c r="K21" s="1114"/>
      <c r="L21" s="1116"/>
      <c r="M21" s="1117" t="s">
        <v>197</v>
      </c>
      <c r="N21" s="1114"/>
      <c r="O21" s="1114"/>
      <c r="P21" s="1114"/>
      <c r="Q21" s="1116"/>
    </row>
    <row r="22" spans="1:23" s="874" customFormat="1" ht="15.75" x14ac:dyDescent="0.25">
      <c r="B22" s="1112">
        <v>122</v>
      </c>
      <c r="C22" s="1113" t="s">
        <v>37</v>
      </c>
      <c r="D22" s="1114"/>
      <c r="E22" s="1114"/>
      <c r="F22" s="1114"/>
      <c r="G22" s="1114"/>
      <c r="H22" s="1114"/>
      <c r="I22" s="1114"/>
      <c r="J22" s="1115" t="s">
        <v>198</v>
      </c>
      <c r="K22" s="1114"/>
      <c r="L22" s="1116"/>
      <c r="M22" s="1117" t="s">
        <v>197</v>
      </c>
      <c r="N22" s="1114"/>
      <c r="O22" s="1114"/>
      <c r="P22" s="1114"/>
      <c r="Q22" s="1116"/>
    </row>
    <row r="23" spans="1:23" s="874" customFormat="1" ht="15.75" x14ac:dyDescent="0.25">
      <c r="B23" s="1112">
        <v>123</v>
      </c>
      <c r="C23" s="1113" t="s">
        <v>36</v>
      </c>
      <c r="D23" s="1114"/>
      <c r="E23" s="1114"/>
      <c r="F23" s="1114"/>
      <c r="G23" s="1114"/>
      <c r="H23" s="1114"/>
      <c r="I23" s="1114"/>
      <c r="J23" s="1115" t="s">
        <v>198</v>
      </c>
      <c r="K23" s="1114"/>
      <c r="L23" s="1116"/>
      <c r="M23" s="1117" t="s">
        <v>197</v>
      </c>
      <c r="N23" s="1114"/>
      <c r="O23" s="1114"/>
      <c r="P23" s="1114"/>
      <c r="Q23" s="1116"/>
    </row>
    <row r="24" spans="1:23" s="874" customFormat="1" ht="15.75" x14ac:dyDescent="0.25">
      <c r="B24" s="1112">
        <v>124</v>
      </c>
      <c r="C24" s="1113" t="s">
        <v>38</v>
      </c>
      <c r="D24" s="1114"/>
      <c r="E24" s="1114"/>
      <c r="F24" s="1114"/>
      <c r="G24" s="1114"/>
      <c r="H24" s="1114"/>
      <c r="I24" s="1114"/>
      <c r="J24" s="1115" t="s">
        <v>198</v>
      </c>
      <c r="K24" s="1114"/>
      <c r="L24" s="1116"/>
      <c r="M24" s="1117" t="s">
        <v>197</v>
      </c>
      <c r="N24" s="1114"/>
      <c r="O24" s="1114"/>
      <c r="P24" s="1114"/>
      <c r="Q24" s="1116"/>
    </row>
    <row r="25" spans="1:23" ht="15.75" x14ac:dyDescent="0.25">
      <c r="A25" s="370"/>
      <c r="B25" s="1112">
        <v>125</v>
      </c>
      <c r="C25" s="1113" t="s">
        <v>39</v>
      </c>
      <c r="D25" s="1114"/>
      <c r="E25" s="1114"/>
      <c r="F25" s="1114"/>
      <c r="G25" s="1114"/>
      <c r="H25" s="1114"/>
      <c r="I25" s="1114"/>
      <c r="J25" s="1115" t="s">
        <v>198</v>
      </c>
      <c r="K25" s="1114"/>
      <c r="L25" s="1116"/>
      <c r="M25" s="1117" t="s">
        <v>197</v>
      </c>
      <c r="N25" s="1114"/>
      <c r="O25" s="1114"/>
      <c r="P25" s="1114"/>
      <c r="Q25" s="1116"/>
      <c r="S25" s="371"/>
      <c r="T25" s="371"/>
      <c r="U25" s="371"/>
      <c r="V25" s="371"/>
      <c r="W25" s="371"/>
    </row>
    <row r="26" spans="1:23" ht="15.75" x14ac:dyDescent="0.25">
      <c r="A26" s="370"/>
      <c r="B26" s="1020">
        <v>126</v>
      </c>
      <c r="C26" s="1021" t="s">
        <v>643</v>
      </c>
      <c r="D26" s="376"/>
      <c r="E26" s="376"/>
      <c r="F26" s="376"/>
      <c r="G26" s="376"/>
      <c r="H26" s="376"/>
      <c r="I26" s="376"/>
      <c r="J26" s="920" t="s">
        <v>198</v>
      </c>
      <c r="K26" s="376"/>
      <c r="L26" s="921"/>
      <c r="M26" s="922" t="s">
        <v>647</v>
      </c>
      <c r="N26" s="376"/>
      <c r="O26" s="376"/>
      <c r="P26" s="376"/>
      <c r="Q26" s="921"/>
    </row>
    <row r="27" spans="1:23" ht="15.75" x14ac:dyDescent="0.25">
      <c r="A27" s="370"/>
      <c r="B27" s="1020">
        <v>127</v>
      </c>
      <c r="C27" s="1021" t="s">
        <v>644</v>
      </c>
      <c r="D27" s="376"/>
      <c r="E27" s="376"/>
      <c r="F27" s="376"/>
      <c r="G27" s="376"/>
      <c r="H27" s="376"/>
      <c r="I27" s="376"/>
      <c r="J27" s="920" t="s">
        <v>198</v>
      </c>
      <c r="K27" s="376"/>
      <c r="L27" s="921"/>
      <c r="M27" s="922" t="s">
        <v>647</v>
      </c>
      <c r="N27" s="376"/>
      <c r="O27" s="376"/>
      <c r="P27" s="376"/>
      <c r="Q27" s="921"/>
    </row>
    <row r="28" spans="1:23" ht="15.75" x14ac:dyDescent="0.25">
      <c r="A28" s="370"/>
      <c r="B28" s="1020">
        <v>128</v>
      </c>
      <c r="C28" s="1021" t="s">
        <v>645</v>
      </c>
      <c r="D28" s="376"/>
      <c r="E28" s="376"/>
      <c r="F28" s="376"/>
      <c r="G28" s="376"/>
      <c r="H28" s="376"/>
      <c r="I28" s="376"/>
      <c r="J28" s="920" t="s">
        <v>198</v>
      </c>
      <c r="K28" s="376"/>
      <c r="L28" s="921"/>
      <c r="M28" s="922" t="s">
        <v>647</v>
      </c>
      <c r="N28" s="376"/>
      <c r="O28" s="376"/>
      <c r="P28" s="376"/>
      <c r="Q28" s="921"/>
    </row>
    <row r="29" spans="1:23" ht="15.75" x14ac:dyDescent="0.25">
      <c r="A29" s="370"/>
      <c r="B29" s="1020">
        <v>129</v>
      </c>
      <c r="C29" s="1021" t="s">
        <v>646</v>
      </c>
      <c r="D29" s="376"/>
      <c r="E29" s="376"/>
      <c r="F29" s="376"/>
      <c r="G29" s="376"/>
      <c r="H29" s="376"/>
      <c r="I29" s="376"/>
      <c r="J29" s="920" t="s">
        <v>198</v>
      </c>
      <c r="K29" s="376"/>
      <c r="L29" s="921"/>
      <c r="M29" s="922" t="s">
        <v>647</v>
      </c>
      <c r="N29" s="376"/>
      <c r="O29" s="376"/>
      <c r="P29" s="376"/>
      <c r="Q29" s="921"/>
    </row>
    <row r="30" spans="1:23" ht="15.75" x14ac:dyDescent="0.25">
      <c r="A30" s="370"/>
      <c r="B30" s="1112">
        <v>161</v>
      </c>
      <c r="C30" s="1113" t="s">
        <v>417</v>
      </c>
      <c r="D30" s="1114"/>
      <c r="E30" s="1114"/>
      <c r="F30" s="1114"/>
      <c r="G30" s="1114"/>
      <c r="H30" s="1114"/>
      <c r="I30" s="1114"/>
      <c r="J30" s="1115" t="s">
        <v>284</v>
      </c>
      <c r="K30" s="1114"/>
      <c r="L30" s="1116"/>
      <c r="M30" s="1117" t="s">
        <v>169</v>
      </c>
      <c r="N30" s="1114"/>
      <c r="O30" s="1114"/>
      <c r="P30" s="1114"/>
      <c r="Q30" s="1116"/>
    </row>
    <row r="31" spans="1:23" ht="15.75" x14ac:dyDescent="0.25">
      <c r="A31" s="370"/>
      <c r="B31" s="1112">
        <v>162</v>
      </c>
      <c r="C31" s="1113" t="s">
        <v>399</v>
      </c>
      <c r="D31" s="1114"/>
      <c r="E31" s="1114"/>
      <c r="F31" s="1114"/>
      <c r="G31" s="1114"/>
      <c r="H31" s="1114"/>
      <c r="I31" s="1114"/>
      <c r="J31" s="1115" t="s">
        <v>401</v>
      </c>
      <c r="K31" s="1114"/>
      <c r="L31" s="1116"/>
      <c r="M31" s="1117" t="s">
        <v>400</v>
      </c>
      <c r="N31" s="1114"/>
      <c r="O31" s="1114"/>
      <c r="P31" s="1114"/>
      <c r="Q31" s="1116"/>
    </row>
    <row r="32" spans="1:23" ht="15.75" x14ac:dyDescent="0.25">
      <c r="A32" s="370"/>
      <c r="B32" s="1101">
        <v>202</v>
      </c>
      <c r="C32" s="1102" t="s">
        <v>411</v>
      </c>
      <c r="D32" s="1103"/>
      <c r="E32" s="1103"/>
      <c r="F32" s="1103"/>
      <c r="G32" s="1103"/>
      <c r="H32" s="1103"/>
      <c r="I32" s="1103"/>
      <c r="J32" s="1104" t="s">
        <v>412</v>
      </c>
      <c r="K32" s="1103"/>
      <c r="L32" s="1105"/>
      <c r="M32" s="1104" t="s">
        <v>157</v>
      </c>
      <c r="N32" s="1103"/>
      <c r="O32" s="1103"/>
      <c r="P32" s="1103"/>
      <c r="Q32" s="1105"/>
      <c r="R32" s="371"/>
    </row>
    <row r="33" spans="1:24" ht="15.75" x14ac:dyDescent="0.25">
      <c r="A33" s="370"/>
      <c r="B33" s="1127">
        <v>671</v>
      </c>
      <c r="C33" s="1128" t="s">
        <v>952</v>
      </c>
      <c r="D33" s="1129"/>
      <c r="E33" s="1129"/>
      <c r="F33" s="1129"/>
      <c r="G33" s="1129"/>
      <c r="H33" s="1129"/>
      <c r="I33" s="1129"/>
      <c r="J33" s="1130" t="s">
        <v>418</v>
      </c>
      <c r="K33" s="1131"/>
      <c r="L33" s="1131"/>
      <c r="M33" s="1128" t="s">
        <v>419</v>
      </c>
      <c r="N33" s="1129"/>
      <c r="O33" s="1129"/>
      <c r="P33" s="1114"/>
      <c r="Q33" s="1132"/>
      <c r="R33" s="197"/>
      <c r="T33" s="373"/>
      <c r="U33" s="122"/>
      <c r="V33" s="122"/>
      <c r="W33" s="122"/>
      <c r="X33" s="122"/>
    </row>
    <row r="34" spans="1:24" s="873" customFormat="1" ht="15.75" x14ac:dyDescent="0.25">
      <c r="A34" s="874"/>
      <c r="B34" s="997">
        <v>443</v>
      </c>
      <c r="C34" s="239" t="s">
        <v>833</v>
      </c>
      <c r="D34" s="376"/>
      <c r="E34" s="376"/>
      <c r="F34" s="376"/>
      <c r="G34" s="376"/>
      <c r="H34" s="376"/>
      <c r="I34" s="376"/>
      <c r="J34" s="992" t="s">
        <v>787</v>
      </c>
      <c r="K34" s="376"/>
      <c r="L34" s="1047"/>
      <c r="M34" s="239" t="s">
        <v>832</v>
      </c>
      <c r="N34" s="1005"/>
      <c r="O34" s="1003"/>
      <c r="P34" s="1003"/>
      <c r="Q34" s="1048"/>
      <c r="R34" s="197"/>
      <c r="T34" s="878"/>
      <c r="U34" s="122"/>
      <c r="V34" s="122"/>
      <c r="W34" s="122"/>
      <c r="X34" s="122"/>
    </row>
    <row r="35" spans="1:24" s="873" customFormat="1" ht="15.75" x14ac:dyDescent="0.25">
      <c r="A35" s="874"/>
      <c r="B35" s="997">
        <v>444</v>
      </c>
      <c r="C35" s="239" t="s">
        <v>834</v>
      </c>
      <c r="D35" s="376"/>
      <c r="E35" s="376"/>
      <c r="F35" s="376"/>
      <c r="G35" s="376"/>
      <c r="H35" s="376"/>
      <c r="I35" s="376"/>
      <c r="J35" s="992" t="s">
        <v>787</v>
      </c>
      <c r="K35" s="376"/>
      <c r="L35" s="1047"/>
      <c r="M35" s="239" t="s">
        <v>832</v>
      </c>
      <c r="N35" s="1005"/>
      <c r="O35" s="1003"/>
      <c r="P35" s="1003"/>
      <c r="Q35" s="1048"/>
      <c r="R35" s="197"/>
      <c r="T35" s="878"/>
      <c r="U35" s="122"/>
      <c r="V35" s="122"/>
      <c r="W35" s="122"/>
      <c r="X35" s="122"/>
    </row>
    <row r="36" spans="1:24" ht="15.75" x14ac:dyDescent="0.25">
      <c r="A36" s="370"/>
      <c r="B36" s="1022"/>
      <c r="C36" s="1023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T36" s="470"/>
      <c r="U36" s="470"/>
    </row>
    <row r="37" spans="1:24" ht="15.75" x14ac:dyDescent="0.25">
      <c r="A37" s="370" t="s">
        <v>15</v>
      </c>
      <c r="B37" s="1023"/>
      <c r="C37" s="1024"/>
      <c r="D37" s="373"/>
      <c r="E37" s="373"/>
      <c r="F37" s="373"/>
      <c r="G37" s="373"/>
      <c r="H37" s="373"/>
      <c r="I37" s="373"/>
      <c r="J37" s="125"/>
      <c r="K37" s="373"/>
      <c r="L37" s="373"/>
      <c r="M37" s="373"/>
      <c r="N37" s="373"/>
      <c r="O37" s="373"/>
      <c r="P37" s="373"/>
      <c r="Q37" s="373"/>
    </row>
    <row r="38" spans="1:24" ht="15.75" x14ac:dyDescent="0.25">
      <c r="A38" s="74"/>
      <c r="B38" s="1025"/>
      <c r="C38" s="1025"/>
      <c r="D38" s="470"/>
    </row>
    <row r="39" spans="1:24" ht="30" x14ac:dyDescent="0.25">
      <c r="A39" s="508" t="s">
        <v>20</v>
      </c>
      <c r="B39" s="1026">
        <v>1</v>
      </c>
      <c r="C39" s="1026">
        <v>2</v>
      </c>
      <c r="I39" s="98"/>
      <c r="O39" s="371"/>
    </row>
    <row r="40" spans="1:24" ht="18" x14ac:dyDescent="0.25">
      <c r="A40" s="473" t="s">
        <v>141</v>
      </c>
      <c r="B40" s="1027"/>
      <c r="C40" s="1027"/>
      <c r="D40" s="473"/>
      <c r="I40" s="98"/>
    </row>
    <row r="41" spans="1:24" s="1076" customFormat="1" ht="18" x14ac:dyDescent="0.25">
      <c r="A41" s="1134" t="s">
        <v>597</v>
      </c>
      <c r="B41" s="1134">
        <v>443</v>
      </c>
      <c r="C41" s="1134">
        <v>443</v>
      </c>
      <c r="D41" s="1075"/>
      <c r="I41" s="1077"/>
    </row>
    <row r="42" spans="1:24" s="873" customFormat="1" ht="18" x14ac:dyDescent="0.25">
      <c r="A42" s="1106" t="s">
        <v>785</v>
      </c>
      <c r="B42" s="1107">
        <v>202</v>
      </c>
      <c r="C42" s="1078"/>
      <c r="D42" s="382"/>
      <c r="I42" s="98"/>
    </row>
    <row r="43" spans="1:24" s="873" customFormat="1" ht="18" x14ac:dyDescent="0.25">
      <c r="A43" s="946" t="s">
        <v>783</v>
      </c>
      <c r="B43" s="1133">
        <v>444</v>
      </c>
      <c r="C43" s="1133">
        <v>444</v>
      </c>
      <c r="D43" s="382"/>
      <c r="I43" s="98"/>
    </row>
    <row r="44" spans="1:24" s="873" customFormat="1" ht="18" x14ac:dyDescent="0.25">
      <c r="A44" s="1106" t="s">
        <v>784</v>
      </c>
      <c r="B44" s="1078"/>
      <c r="C44" s="1107">
        <v>202</v>
      </c>
      <c r="D44" s="382"/>
      <c r="I44" s="98"/>
    </row>
    <row r="45" spans="1:24" ht="18" x14ac:dyDescent="0.25">
      <c r="A45" s="1106" t="s">
        <v>599</v>
      </c>
      <c r="B45" s="1118">
        <v>121</v>
      </c>
      <c r="C45" s="1118"/>
      <c r="D45" s="382"/>
      <c r="I45" s="98"/>
    </row>
    <row r="46" spans="1:24" ht="18" x14ac:dyDescent="0.25">
      <c r="A46" s="1106" t="s">
        <v>390</v>
      </c>
      <c r="B46" s="1118"/>
      <c r="C46" s="1118">
        <v>121</v>
      </c>
      <c r="D46" s="382"/>
      <c r="I46" s="98"/>
    </row>
    <row r="47" spans="1:24" s="431" customFormat="1" ht="18" x14ac:dyDescent="0.25">
      <c r="A47" s="1106" t="s">
        <v>675</v>
      </c>
      <c r="B47" s="1119">
        <v>121</v>
      </c>
      <c r="C47" s="1119">
        <v>121</v>
      </c>
      <c r="D47" s="430"/>
      <c r="M47" s="488"/>
      <c r="N47" s="488"/>
      <c r="O47" s="488"/>
      <c r="P47" s="488"/>
      <c r="Q47" s="488"/>
    </row>
    <row r="48" spans="1:24" ht="18" x14ac:dyDescent="0.25">
      <c r="A48" s="1120" t="s">
        <v>727</v>
      </c>
      <c r="B48" s="1118">
        <v>122</v>
      </c>
      <c r="C48" s="1118"/>
      <c r="D48" s="382"/>
      <c r="I48" s="98"/>
      <c r="M48" s="431"/>
      <c r="N48" s="431"/>
      <c r="O48" s="431"/>
      <c r="P48" s="431"/>
      <c r="Q48" s="431"/>
    </row>
    <row r="49" spans="1:14" ht="18" x14ac:dyDescent="0.25">
      <c r="A49" s="1120" t="s">
        <v>728</v>
      </c>
      <c r="B49" s="1118"/>
      <c r="C49" s="1118">
        <v>122</v>
      </c>
      <c r="D49" s="382"/>
      <c r="I49" s="98"/>
    </row>
    <row r="50" spans="1:14" ht="18" x14ac:dyDescent="0.25">
      <c r="A50" s="1120" t="s">
        <v>723</v>
      </c>
      <c r="B50" s="1119">
        <v>122</v>
      </c>
      <c r="C50" s="1119">
        <v>122</v>
      </c>
      <c r="I50" s="98"/>
    </row>
    <row r="51" spans="1:14" s="873" customFormat="1" ht="18" x14ac:dyDescent="0.25">
      <c r="A51" s="516" t="s">
        <v>836</v>
      </c>
      <c r="B51" s="959"/>
      <c r="C51" s="956">
        <v>126</v>
      </c>
      <c r="I51" s="98"/>
    </row>
    <row r="52" spans="1:14" ht="18" x14ac:dyDescent="0.25">
      <c r="A52" s="1121" t="s">
        <v>729</v>
      </c>
      <c r="B52" s="1122">
        <v>123</v>
      </c>
      <c r="C52" s="1122">
        <v>123</v>
      </c>
      <c r="I52" s="98"/>
    </row>
    <row r="53" spans="1:14" s="873" customFormat="1" ht="18" x14ac:dyDescent="0.25">
      <c r="A53" s="474" t="s">
        <v>733</v>
      </c>
      <c r="B53" s="1029">
        <v>126</v>
      </c>
      <c r="C53" s="1028"/>
      <c r="I53" s="98"/>
    </row>
    <row r="54" spans="1:14" s="873" customFormat="1" ht="18" x14ac:dyDescent="0.25">
      <c r="A54" s="474" t="s">
        <v>422</v>
      </c>
      <c r="B54" s="1029"/>
      <c r="C54" s="1029">
        <v>127</v>
      </c>
      <c r="I54" s="98"/>
    </row>
    <row r="55" spans="1:14" s="873" customFormat="1" ht="18" x14ac:dyDescent="0.25">
      <c r="A55" s="516" t="s">
        <v>604</v>
      </c>
      <c r="B55" s="271">
        <v>161</v>
      </c>
      <c r="C55" s="1029"/>
      <c r="I55" s="98"/>
    </row>
    <row r="56" spans="1:14" s="873" customFormat="1" ht="18" x14ac:dyDescent="0.25">
      <c r="A56" s="483" t="s">
        <v>735</v>
      </c>
      <c r="B56" s="1029">
        <v>127</v>
      </c>
      <c r="C56" s="1029"/>
      <c r="I56" s="98"/>
    </row>
    <row r="57" spans="1:14" s="873" customFormat="1" ht="18" x14ac:dyDescent="0.25">
      <c r="A57" s="474" t="s">
        <v>372</v>
      </c>
      <c r="B57" s="1029"/>
      <c r="C57" s="1029">
        <v>161</v>
      </c>
      <c r="I57" s="98"/>
    </row>
    <row r="58" spans="1:14" ht="18" x14ac:dyDescent="0.25">
      <c r="A58" s="1121" t="s">
        <v>683</v>
      </c>
      <c r="B58" s="1123">
        <v>123</v>
      </c>
      <c r="C58" s="1123">
        <v>123</v>
      </c>
      <c r="I58" s="98"/>
    </row>
    <row r="59" spans="1:14" ht="18" x14ac:dyDescent="0.25">
      <c r="A59" s="1121" t="s">
        <v>730</v>
      </c>
      <c r="B59" s="1124">
        <v>124</v>
      </c>
      <c r="C59" s="1124"/>
      <c r="I59" s="98"/>
    </row>
    <row r="60" spans="1:14" ht="18" x14ac:dyDescent="0.25">
      <c r="A60" s="1125" t="s">
        <v>382</v>
      </c>
      <c r="B60" s="1122"/>
      <c r="C60" s="1122">
        <v>124</v>
      </c>
      <c r="I60" s="98"/>
      <c r="K60" s="268" t="s">
        <v>153</v>
      </c>
      <c r="L60" s="268"/>
    </row>
    <row r="61" spans="1:14" ht="18" x14ac:dyDescent="0.25">
      <c r="A61" s="1121" t="s">
        <v>680</v>
      </c>
      <c r="B61" s="1123">
        <v>124</v>
      </c>
      <c r="C61" s="1123">
        <v>124</v>
      </c>
      <c r="F61" s="873" t="s">
        <v>203</v>
      </c>
      <c r="H61" s="98"/>
      <c r="K61" s="268" t="s">
        <v>154</v>
      </c>
      <c r="L61" s="268"/>
      <c r="M61" s="268"/>
      <c r="N61" s="268"/>
    </row>
    <row r="62" spans="1:14" s="873" customFormat="1" ht="18" x14ac:dyDescent="0.25">
      <c r="A62" s="483" t="s">
        <v>737</v>
      </c>
      <c r="B62" s="1029">
        <v>128</v>
      </c>
      <c r="C62" s="1030"/>
      <c r="F62" s="349"/>
      <c r="G62" s="488"/>
      <c r="H62" s="372" t="s">
        <v>201</v>
      </c>
      <c r="I62" s="488"/>
      <c r="J62" s="488"/>
      <c r="K62" s="268" t="s">
        <v>163</v>
      </c>
    </row>
    <row r="63" spans="1:14" s="873" customFormat="1" ht="18" x14ac:dyDescent="0.25">
      <c r="A63" s="1121" t="s">
        <v>684</v>
      </c>
      <c r="B63" s="1126"/>
      <c r="C63" s="1126">
        <v>162</v>
      </c>
      <c r="F63" s="350"/>
      <c r="G63" s="488"/>
      <c r="H63" s="372" t="s">
        <v>202</v>
      </c>
      <c r="I63" s="488"/>
      <c r="J63" s="488"/>
      <c r="K63" s="268" t="s">
        <v>178</v>
      </c>
      <c r="L63" s="884"/>
      <c r="M63" s="884"/>
      <c r="N63" s="884"/>
    </row>
    <row r="64" spans="1:14" s="873" customFormat="1" ht="18" x14ac:dyDescent="0.25">
      <c r="A64" s="474" t="s">
        <v>299</v>
      </c>
      <c r="B64" s="1126">
        <v>162</v>
      </c>
      <c r="C64" s="1029">
        <v>128</v>
      </c>
      <c r="I64" s="98"/>
      <c r="J64" s="488"/>
      <c r="K64" s="884"/>
      <c r="L64" s="884"/>
      <c r="M64" s="884"/>
      <c r="N64" s="884"/>
    </row>
    <row r="65" spans="1:15" s="873" customFormat="1" ht="18" x14ac:dyDescent="0.25">
      <c r="A65" s="1125" t="s">
        <v>731</v>
      </c>
      <c r="B65" s="1122">
        <v>125</v>
      </c>
      <c r="C65" s="1122"/>
      <c r="D65" s="488"/>
      <c r="E65" s="488"/>
      <c r="F65" s="488"/>
      <c r="G65" s="488"/>
      <c r="H65" s="488"/>
      <c r="I65" s="98"/>
      <c r="K65" s="884"/>
      <c r="L65" s="884"/>
      <c r="M65" s="884"/>
      <c r="N65" s="884"/>
    </row>
    <row r="66" spans="1:15" ht="18" x14ac:dyDescent="0.25">
      <c r="A66" s="1125" t="s">
        <v>732</v>
      </c>
      <c r="B66" s="1122"/>
      <c r="C66" s="1122">
        <v>125</v>
      </c>
      <c r="I66" s="98"/>
      <c r="K66" s="268"/>
      <c r="L66" s="268"/>
      <c r="M66" s="268"/>
      <c r="N66" s="268"/>
    </row>
    <row r="67" spans="1:15" ht="18" x14ac:dyDescent="0.25">
      <c r="A67" s="1125" t="s">
        <v>423</v>
      </c>
      <c r="B67" s="1123">
        <v>125</v>
      </c>
      <c r="C67" s="1123">
        <v>125</v>
      </c>
      <c r="I67" s="98"/>
      <c r="L67" s="268"/>
      <c r="M67" s="268"/>
      <c r="N67" s="268"/>
    </row>
    <row r="68" spans="1:15" ht="18" x14ac:dyDescent="0.25">
      <c r="A68" s="1049" t="s">
        <v>837</v>
      </c>
      <c r="B68" s="1029">
        <v>129</v>
      </c>
      <c r="C68" s="1029"/>
      <c r="I68" s="98"/>
      <c r="L68" s="268"/>
      <c r="M68" s="268"/>
      <c r="N68" s="268"/>
    </row>
    <row r="69" spans="1:15" ht="18" x14ac:dyDescent="0.25">
      <c r="A69" s="381" t="s">
        <v>739</v>
      </c>
      <c r="B69" s="1029"/>
      <c r="C69" s="1029">
        <v>129</v>
      </c>
      <c r="I69" s="98"/>
      <c r="L69" s="268"/>
      <c r="M69" s="268"/>
      <c r="N69" s="268"/>
    </row>
    <row r="70" spans="1:15" ht="18" x14ac:dyDescent="0.25">
      <c r="A70" s="381"/>
      <c r="B70" s="1029"/>
      <c r="C70" s="1029"/>
      <c r="I70" s="98"/>
      <c r="M70" s="268"/>
      <c r="N70" s="268"/>
      <c r="O70" s="489"/>
    </row>
    <row r="71" spans="1:15" ht="18" x14ac:dyDescent="0.25">
      <c r="A71" s="243"/>
      <c r="B71" s="548"/>
      <c r="C71" s="548"/>
      <c r="D71" s="295"/>
      <c r="E71" s="216"/>
      <c r="F71" s="284"/>
      <c r="G71" s="284"/>
      <c r="H71" s="284"/>
      <c r="I71" s="284"/>
      <c r="M71" s="268"/>
      <c r="N71" s="268"/>
      <c r="O71" s="489"/>
    </row>
    <row r="72" spans="1:15" ht="15.75" x14ac:dyDescent="0.25">
      <c r="A72" s="38" t="s">
        <v>131</v>
      </c>
      <c r="B72" s="1031" t="e">
        <f>#REF!+B68+B65+B64+B62+#REF!+B59+B56+B55+B53+B52+B48+B45+B42</f>
        <v>#REF!</v>
      </c>
      <c r="C72" s="1031"/>
      <c r="D72" s="295"/>
      <c r="E72" s="216"/>
      <c r="F72" s="284"/>
      <c r="G72" s="284"/>
      <c r="H72" s="284"/>
      <c r="I72" s="284"/>
      <c r="J72" s="284"/>
      <c r="K72" s="489"/>
    </row>
    <row r="73" spans="1:15" ht="15.75" x14ac:dyDescent="0.25">
      <c r="A73" s="488" t="s">
        <v>21</v>
      </c>
      <c r="B73" s="1032"/>
      <c r="C73" s="1032"/>
      <c r="F73" s="284"/>
      <c r="G73" s="284"/>
      <c r="H73" s="284"/>
      <c r="I73" s="284"/>
      <c r="J73" s="284"/>
      <c r="K73" s="489"/>
      <c r="M73" s="113"/>
    </row>
    <row r="74" spans="1:15" ht="15.75" x14ac:dyDescent="0.25">
      <c r="A74" s="488" t="s">
        <v>2</v>
      </c>
      <c r="B74" s="1033"/>
      <c r="C74" s="1033"/>
      <c r="D74" s="222"/>
      <c r="F74" s="284"/>
      <c r="G74" s="284"/>
      <c r="H74" s="284"/>
      <c r="I74" s="284"/>
      <c r="J74" s="284"/>
      <c r="K74" s="113"/>
      <c r="L74" s="113"/>
    </row>
    <row r="75" spans="1:15" ht="15.75" x14ac:dyDescent="0.25">
      <c r="A75" s="216"/>
      <c r="B75" s="1034"/>
      <c r="C75" s="1034"/>
      <c r="D75" s="216"/>
      <c r="E75" s="362"/>
      <c r="F75" s="285"/>
      <c r="G75" s="362"/>
      <c r="H75" s="285"/>
      <c r="I75" s="285"/>
      <c r="J75" s="113"/>
    </row>
    <row r="76" spans="1:15" ht="18" x14ac:dyDescent="0.25">
      <c r="A76" s="874"/>
      <c r="B76" s="1035"/>
      <c r="C76" s="1036"/>
      <c r="D76" s="874" t="str">
        <f>A9</f>
        <v>Studienjahrgang   K-ESR14</v>
      </c>
      <c r="E76" s="876"/>
      <c r="F76" s="874"/>
      <c r="G76" s="874"/>
      <c r="H76" s="874"/>
      <c r="I76" s="874"/>
    </row>
    <row r="77" spans="1:15" ht="18" x14ac:dyDescent="0.25">
      <c r="A77" s="874" t="s">
        <v>98</v>
      </c>
      <c r="B77" s="1035"/>
      <c r="C77" s="1036"/>
      <c r="D77" s="874"/>
      <c r="E77" s="876"/>
      <c r="F77" s="874"/>
      <c r="G77" s="874"/>
      <c r="H77" s="874"/>
      <c r="I77" s="874"/>
      <c r="J77" s="872"/>
      <c r="K77" s="871"/>
      <c r="L77" s="871"/>
    </row>
    <row r="78" spans="1:15" ht="16.5" thickBot="1" x14ac:dyDescent="0.3">
      <c r="A78" s="871"/>
      <c r="B78" s="1025"/>
      <c r="C78" s="1025"/>
      <c r="D78" s="871"/>
      <c r="E78" s="871"/>
      <c r="F78" s="874"/>
      <c r="G78" s="874"/>
      <c r="H78" s="874"/>
      <c r="I78" s="874"/>
      <c r="J78" s="872"/>
      <c r="K78" s="871"/>
      <c r="L78" s="871"/>
    </row>
    <row r="79" spans="1:15" ht="16.5" thickBot="1" x14ac:dyDescent="0.3">
      <c r="A79" s="897" t="s">
        <v>99</v>
      </c>
      <c r="B79" s="1037" t="s">
        <v>97</v>
      </c>
      <c r="C79" s="1038" t="s">
        <v>100</v>
      </c>
      <c r="D79" s="895"/>
      <c r="E79" s="895"/>
      <c r="F79" s="894"/>
      <c r="G79" s="888"/>
      <c r="H79" s="894"/>
      <c r="I79" s="886"/>
      <c r="J79" s="872"/>
      <c r="K79" s="871"/>
      <c r="L79" s="871"/>
    </row>
    <row r="80" spans="1:15" ht="16.5" thickBot="1" x14ac:dyDescent="0.3">
      <c r="A80" s="899" t="s">
        <v>536</v>
      </c>
      <c r="B80" s="1039">
        <v>1</v>
      </c>
      <c r="C80" s="1040"/>
      <c r="D80" s="896"/>
      <c r="E80" s="896"/>
      <c r="F80" s="894"/>
      <c r="G80" s="894"/>
      <c r="H80" s="894"/>
      <c r="I80" s="886"/>
      <c r="J80" s="872"/>
      <c r="K80" s="871"/>
      <c r="L80" s="871"/>
    </row>
    <row r="81" spans="1:15" ht="16.5" thickBot="1" x14ac:dyDescent="0.3">
      <c r="A81" s="900" t="s">
        <v>537</v>
      </c>
      <c r="B81" s="1039">
        <v>1</v>
      </c>
      <c r="C81" s="1040"/>
      <c r="D81" s="896"/>
      <c r="E81" s="896"/>
      <c r="F81" s="894"/>
      <c r="G81" s="894"/>
      <c r="H81" s="894"/>
      <c r="I81" s="886"/>
      <c r="J81" s="872"/>
      <c r="K81" s="871"/>
      <c r="L81" s="871"/>
      <c r="O81" s="488" t="s">
        <v>0</v>
      </c>
    </row>
    <row r="82" spans="1:15" ht="16.5" thickBot="1" x14ac:dyDescent="0.3">
      <c r="A82" s="900" t="s">
        <v>538</v>
      </c>
      <c r="B82" s="1039">
        <v>1</v>
      </c>
      <c r="C82" s="1040"/>
      <c r="D82" s="896"/>
      <c r="E82" s="896"/>
      <c r="F82" s="894"/>
      <c r="G82" s="894"/>
      <c r="H82" s="894"/>
      <c r="I82" s="886"/>
      <c r="J82" s="872"/>
      <c r="K82" s="871"/>
      <c r="L82" s="871"/>
    </row>
    <row r="83" spans="1:15" ht="16.5" thickBot="1" x14ac:dyDescent="0.3">
      <c r="A83" s="900" t="s">
        <v>875</v>
      </c>
      <c r="B83" s="1039">
        <v>1</v>
      </c>
      <c r="C83" s="1040"/>
      <c r="D83" s="896"/>
      <c r="E83" s="896"/>
      <c r="F83" s="894"/>
      <c r="G83" s="894"/>
      <c r="H83" s="894"/>
      <c r="I83" s="886"/>
      <c r="J83" s="872"/>
      <c r="K83" s="871"/>
      <c r="L83" s="871"/>
    </row>
    <row r="84" spans="1:15" s="873" customFormat="1" ht="16.5" thickBot="1" x14ac:dyDescent="0.3">
      <c r="A84" s="900" t="s">
        <v>539</v>
      </c>
      <c r="B84" s="1039">
        <v>2</v>
      </c>
      <c r="C84" s="1040"/>
      <c r="D84" s="896"/>
      <c r="E84" s="896"/>
      <c r="F84" s="894"/>
      <c r="G84" s="894"/>
      <c r="H84" s="894"/>
      <c r="I84" s="886"/>
      <c r="J84" s="872"/>
      <c r="K84" s="871"/>
      <c r="L84" s="871"/>
    </row>
    <row r="85" spans="1:15" ht="16.5" thickBot="1" x14ac:dyDescent="0.3">
      <c r="A85" s="900" t="s">
        <v>540</v>
      </c>
      <c r="B85" s="1039">
        <v>2</v>
      </c>
      <c r="C85" s="1040"/>
      <c r="D85" s="896"/>
      <c r="E85" s="896"/>
      <c r="F85" s="894"/>
      <c r="G85" s="894"/>
      <c r="H85" s="894"/>
      <c r="I85" s="886"/>
      <c r="J85" s="872"/>
      <c r="K85" s="871"/>
      <c r="L85" s="850"/>
    </row>
    <row r="86" spans="1:15" ht="16.5" thickBot="1" x14ac:dyDescent="0.3">
      <c r="A86" s="900" t="s">
        <v>541</v>
      </c>
      <c r="B86" s="1039">
        <v>2</v>
      </c>
      <c r="C86" s="1040"/>
      <c r="D86" s="896"/>
      <c r="E86" s="896"/>
      <c r="F86" s="894"/>
      <c r="G86" s="894"/>
      <c r="H86" s="894"/>
      <c r="I86" s="886"/>
      <c r="J86" s="872"/>
      <c r="K86" s="871"/>
      <c r="L86" s="850"/>
    </row>
    <row r="87" spans="1:15" ht="16.5" thickBot="1" x14ac:dyDescent="0.3">
      <c r="A87" s="900" t="s">
        <v>542</v>
      </c>
      <c r="B87" s="1039">
        <v>2</v>
      </c>
      <c r="C87" s="1040"/>
      <c r="D87" s="896"/>
      <c r="E87" s="896"/>
      <c r="F87" s="894"/>
      <c r="G87" s="894"/>
      <c r="H87" s="894"/>
      <c r="I87" s="886"/>
      <c r="J87" s="872"/>
      <c r="K87" s="871"/>
      <c r="L87" s="850"/>
    </row>
    <row r="88" spans="1:15" ht="16.5" thickBot="1" x14ac:dyDescent="0.3">
      <c r="A88" s="900"/>
      <c r="B88" s="1039"/>
      <c r="C88" s="1041"/>
      <c r="D88" s="894"/>
      <c r="E88" s="894"/>
      <c r="F88" s="894"/>
      <c r="G88" s="894"/>
      <c r="H88" s="894"/>
      <c r="I88" s="886"/>
      <c r="J88" s="872"/>
      <c r="K88" s="871"/>
      <c r="L88" s="850"/>
    </row>
    <row r="89" spans="1:15" ht="15.75" x14ac:dyDescent="0.25">
      <c r="A89" s="893"/>
      <c r="B89" s="1042"/>
      <c r="C89" s="1043"/>
      <c r="D89" s="889"/>
      <c r="E89" s="889"/>
      <c r="F89" s="889"/>
      <c r="G89" s="889"/>
      <c r="H89" s="889"/>
      <c r="I89" s="889"/>
      <c r="J89" s="872"/>
      <c r="K89" s="871"/>
      <c r="L89" s="850"/>
    </row>
    <row r="90" spans="1:15" ht="15.75" x14ac:dyDescent="0.25">
      <c r="A90" s="893"/>
      <c r="B90" s="1042"/>
      <c r="C90" s="1043"/>
      <c r="D90" s="889"/>
      <c r="E90" s="889"/>
      <c r="F90" s="889"/>
      <c r="G90" s="889"/>
      <c r="H90" s="889"/>
      <c r="I90" s="889"/>
      <c r="J90" s="875"/>
      <c r="K90" s="875"/>
      <c r="L90" s="850"/>
    </row>
    <row r="91" spans="1:15" ht="15.75" x14ac:dyDescent="0.25">
      <c r="A91" s="887"/>
      <c r="B91" s="1044"/>
      <c r="C91" s="1043"/>
      <c r="D91" s="889"/>
      <c r="E91" s="889"/>
      <c r="F91" s="889"/>
      <c r="G91" s="889"/>
      <c r="H91" s="889"/>
      <c r="I91" s="889"/>
      <c r="J91" s="875"/>
      <c r="K91" s="871"/>
      <c r="L91" s="850"/>
    </row>
    <row r="92" spans="1:15" ht="15.75" x14ac:dyDescent="0.25">
      <c r="A92" s="887" t="s">
        <v>535</v>
      </c>
      <c r="B92" s="1044"/>
      <c r="C92" s="1043"/>
      <c r="D92" s="889"/>
      <c r="E92" s="889"/>
      <c r="F92" s="889"/>
      <c r="G92" s="889"/>
      <c r="H92" s="889"/>
      <c r="I92" s="889"/>
      <c r="J92" s="871"/>
      <c r="K92" s="871"/>
      <c r="L92" s="850"/>
    </row>
    <row r="93" spans="1:15" ht="15.75" x14ac:dyDescent="0.25">
      <c r="A93" s="873" t="s">
        <v>182</v>
      </c>
      <c r="B93" s="1025"/>
      <c r="C93" s="1025"/>
      <c r="D93" s="871"/>
      <c r="E93" s="871"/>
      <c r="F93" s="875"/>
      <c r="G93" s="875"/>
      <c r="H93" s="875"/>
      <c r="I93" s="875"/>
      <c r="J93" s="871"/>
      <c r="K93" s="871"/>
      <c r="L93" s="850"/>
    </row>
    <row r="94" spans="1:15" ht="15.75" x14ac:dyDescent="0.25">
      <c r="A94" s="871"/>
      <c r="B94" s="1025"/>
      <c r="C94" s="1025"/>
      <c r="D94" s="871"/>
      <c r="E94" s="871"/>
      <c r="F94" s="875"/>
      <c r="G94" s="875"/>
      <c r="H94" s="875"/>
      <c r="I94" s="875"/>
      <c r="J94" s="871"/>
      <c r="K94" s="871"/>
      <c r="L94" s="850"/>
    </row>
    <row r="95" spans="1:15" ht="15.75" x14ac:dyDescent="0.25">
      <c r="A95" s="871"/>
      <c r="B95" s="1025"/>
      <c r="C95" s="1025"/>
      <c r="D95" s="871"/>
      <c r="E95" s="871"/>
      <c r="F95" s="875"/>
      <c r="G95" s="875"/>
      <c r="H95" s="875"/>
      <c r="I95" s="875"/>
      <c r="J95" s="871"/>
      <c r="K95" s="871"/>
      <c r="L95" s="850"/>
    </row>
    <row r="96" spans="1:15" ht="15.75" x14ac:dyDescent="0.25">
      <c r="A96" s="879" t="s">
        <v>102</v>
      </c>
      <c r="B96" s="1154">
        <f>Termine!F1</f>
        <v>43344</v>
      </c>
      <c r="C96" s="1155"/>
      <c r="D96" s="1155"/>
      <c r="E96" s="871"/>
      <c r="F96" s="875"/>
      <c r="G96" s="875"/>
      <c r="H96" s="875"/>
      <c r="I96" s="875"/>
      <c r="J96" s="871"/>
      <c r="K96" s="871"/>
      <c r="L96" s="850"/>
    </row>
    <row r="97" spans="10:12" ht="15.75" x14ac:dyDescent="0.25">
      <c r="J97" s="871"/>
      <c r="K97" s="871"/>
      <c r="L97" s="850"/>
    </row>
  </sheetData>
  <mergeCells count="2">
    <mergeCell ref="Q1:U1"/>
    <mergeCell ref="B96:D96"/>
  </mergeCells>
  <pageMargins left="0.78740157499999996" right="0.78740157499999996" top="0.984251969" bottom="0.984251969" header="0.4921259845" footer="0.4921259845"/>
  <pageSetup paperSize="9" scale="71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08"/>
  <sheetViews>
    <sheetView zoomScale="80" zoomScaleNormal="80" workbookViewId="0">
      <selection activeCell="B58" sqref="B58"/>
    </sheetView>
  </sheetViews>
  <sheetFormatPr baseColWidth="10" defaultColWidth="11" defaultRowHeight="15" x14ac:dyDescent="0.2"/>
  <cols>
    <col min="1" max="1" width="21.625" style="37" customWidth="1"/>
    <col min="2" max="2" width="5.625" style="40" customWidth="1"/>
    <col min="3" max="8" width="5.625" style="37" customWidth="1"/>
    <col min="9" max="9" width="6.5" style="37" customWidth="1"/>
    <col min="10" max="10" width="5.5" style="37" customWidth="1"/>
    <col min="11" max="13" width="4.625" style="37" customWidth="1"/>
    <col min="14" max="14" width="9.375" style="37" customWidth="1"/>
    <col min="15" max="19" width="4.625" style="37" customWidth="1"/>
    <col min="20" max="20" width="20.75" style="37" customWidth="1"/>
    <col min="21" max="25" width="4.625" style="37" customWidth="1"/>
    <col min="26" max="26" width="5.75" style="37" customWidth="1"/>
    <col min="27" max="16384" width="11" style="37"/>
  </cols>
  <sheetData>
    <row r="1" spans="1:38" ht="15.75" x14ac:dyDescent="0.25">
      <c r="A1" s="38" t="s">
        <v>23</v>
      </c>
      <c r="B1" s="47"/>
      <c r="M1" s="48" t="s">
        <v>1</v>
      </c>
      <c r="N1" s="1168">
        <v>43344</v>
      </c>
      <c r="O1" s="1169"/>
      <c r="P1" s="1169"/>
      <c r="Q1" s="1169"/>
      <c r="R1" s="1169"/>
      <c r="AA1" s="37" t="s">
        <v>0</v>
      </c>
    </row>
    <row r="2" spans="1:38" x14ac:dyDescent="0.2">
      <c r="A2" s="38" t="s">
        <v>106</v>
      </c>
      <c r="B2" s="47"/>
      <c r="M2" s="48"/>
      <c r="N2" s="99"/>
    </row>
    <row r="3" spans="1:38" x14ac:dyDescent="0.2">
      <c r="A3" s="37" t="s">
        <v>116</v>
      </c>
      <c r="J3" s="49" t="s">
        <v>0</v>
      </c>
    </row>
    <row r="4" spans="1:38" x14ac:dyDescent="0.2">
      <c r="A4" s="37" t="s">
        <v>2</v>
      </c>
    </row>
    <row r="5" spans="1:38" s="92" customFormat="1" x14ac:dyDescent="0.2">
      <c r="A5" s="37"/>
      <c r="B5" s="40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</row>
    <row r="6" spans="1:38" s="92" customFormat="1" ht="35.25" x14ac:dyDescent="0.5">
      <c r="A6" s="50" t="s">
        <v>25</v>
      </c>
      <c r="B6" s="40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1:38" s="92" customFormat="1" ht="15" customHeight="1" x14ac:dyDescent="0.4">
      <c r="A7" s="67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</row>
    <row r="8" spans="1:38" s="92" customFormat="1" ht="18" customHeight="1" x14ac:dyDescent="0.35">
      <c r="A8" s="80" t="str">
        <f>Termine!B9</f>
        <v>Wintersemester 2018/19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</row>
    <row r="9" spans="1:38" s="92" customFormat="1" ht="60" x14ac:dyDescent="0.8">
      <c r="A9" s="38"/>
      <c r="B9" s="56" t="s">
        <v>159</v>
      </c>
      <c r="C9" s="55"/>
      <c r="D9" s="51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</row>
    <row r="10" spans="1:38" s="92" customFormat="1" x14ac:dyDescent="0.2">
      <c r="A10" s="61" t="s">
        <v>14</v>
      </c>
      <c r="B10" s="120" t="s">
        <v>544</v>
      </c>
      <c r="C10" s="118"/>
      <c r="D10" s="119"/>
      <c r="E10" s="118"/>
      <c r="F10" s="118"/>
      <c r="G10" s="71"/>
      <c r="H10" s="71"/>
      <c r="I10" s="71"/>
      <c r="J10" s="71"/>
      <c r="K10" s="71"/>
      <c r="L10" s="71"/>
      <c r="M10" s="71"/>
      <c r="N10" s="71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</row>
    <row r="11" spans="1:38" s="92" customFormat="1" x14ac:dyDescent="0.2">
      <c r="A11" s="61"/>
      <c r="B11" s="120" t="s">
        <v>545</v>
      </c>
      <c r="C11" s="118"/>
      <c r="D11" s="119"/>
      <c r="E11" s="118"/>
      <c r="F11" s="118"/>
      <c r="G11" s="71"/>
      <c r="H11" s="71"/>
      <c r="I11" s="71"/>
      <c r="J11" s="71"/>
      <c r="K11" s="71"/>
      <c r="L11" s="71"/>
      <c r="M11" s="71"/>
      <c r="N11" s="71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</row>
    <row r="12" spans="1:38" s="92" customFormat="1" x14ac:dyDescent="0.2">
      <c r="A12" s="61"/>
      <c r="B12" s="120" t="s">
        <v>546</v>
      </c>
      <c r="C12" s="118"/>
      <c r="D12" s="119"/>
      <c r="E12" s="118"/>
      <c r="F12" s="118"/>
      <c r="G12" s="71"/>
      <c r="H12" s="71"/>
      <c r="I12" s="71"/>
      <c r="J12" s="71"/>
      <c r="K12" s="71"/>
      <c r="L12" s="71"/>
      <c r="M12" s="71"/>
      <c r="N12" s="71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</row>
    <row r="13" spans="1:38" s="92" customFormat="1" x14ac:dyDescent="0.2">
      <c r="A13" s="61"/>
      <c r="B13" s="120"/>
      <c r="C13" s="118"/>
      <c r="D13" s="119"/>
      <c r="E13" s="118"/>
      <c r="F13" s="118"/>
      <c r="G13" s="96"/>
      <c r="H13" s="71"/>
      <c r="I13" s="71"/>
      <c r="J13" s="71"/>
      <c r="K13" s="71"/>
      <c r="L13" s="71"/>
      <c r="M13" s="71"/>
      <c r="N13" s="71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</row>
    <row r="14" spans="1:38" s="92" customFormat="1" x14ac:dyDescent="0.2">
      <c r="A14" s="61"/>
      <c r="B14" s="120"/>
      <c r="C14" s="118"/>
      <c r="D14" s="119"/>
      <c r="E14" s="118"/>
      <c r="F14" s="118"/>
      <c r="G14" s="71"/>
      <c r="H14" s="71"/>
      <c r="I14" s="71"/>
      <c r="J14" s="71"/>
      <c r="K14" s="71"/>
      <c r="L14" s="71"/>
      <c r="M14" s="71"/>
      <c r="N14" s="71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</row>
    <row r="15" spans="1:38" s="92" customFormat="1" x14ac:dyDescent="0.2">
      <c r="A15" s="61"/>
      <c r="B15" s="120"/>
      <c r="C15" s="118"/>
      <c r="D15" s="119"/>
      <c r="E15" s="118"/>
      <c r="F15" s="118"/>
      <c r="G15" s="71"/>
      <c r="H15" s="71"/>
      <c r="I15" s="71"/>
      <c r="J15" s="71"/>
      <c r="K15" s="71"/>
      <c r="L15" s="71"/>
      <c r="M15" s="71"/>
      <c r="N15" s="71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</row>
    <row r="16" spans="1:38" s="92" customFormat="1" ht="15.75" x14ac:dyDescent="0.25">
      <c r="A16" s="70" t="s">
        <v>15</v>
      </c>
      <c r="B16" s="71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</row>
    <row r="17" spans="1:47" s="92" customFormat="1" ht="15.75" x14ac:dyDescent="0.25">
      <c r="A17" s="39"/>
      <c r="B17" s="71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</row>
    <row r="18" spans="1:47" s="92" customFormat="1" ht="18" x14ac:dyDescent="0.25">
      <c r="A18" s="39"/>
      <c r="B18" s="85" t="s">
        <v>16</v>
      </c>
      <c r="C18" s="44" t="s">
        <v>17</v>
      </c>
      <c r="D18" s="45"/>
      <c r="E18" s="45"/>
      <c r="F18" s="45"/>
      <c r="G18" s="45"/>
      <c r="H18" s="45"/>
      <c r="I18" s="45"/>
      <c r="J18" s="45"/>
      <c r="K18" s="45"/>
      <c r="L18" s="45"/>
      <c r="M18" s="44" t="s">
        <v>18</v>
      </c>
      <c r="N18" s="45"/>
      <c r="O18" s="43"/>
      <c r="P18" s="87" t="s">
        <v>48</v>
      </c>
      <c r="Q18" s="88"/>
      <c r="R18" s="88"/>
      <c r="S18" s="88"/>
      <c r="T18" s="88"/>
      <c r="U18" s="88"/>
      <c r="V18" s="89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</row>
    <row r="19" spans="1:47" s="92" customFormat="1" ht="18" x14ac:dyDescent="0.25">
      <c r="A19" s="39"/>
      <c r="B19" s="983">
        <v>471</v>
      </c>
      <c r="C19" s="984" t="s">
        <v>83</v>
      </c>
      <c r="D19" s="985"/>
      <c r="E19" s="985"/>
      <c r="F19" s="985"/>
      <c r="G19" s="985"/>
      <c r="H19" s="985"/>
      <c r="I19" s="985"/>
      <c r="J19" s="985"/>
      <c r="K19" s="985"/>
      <c r="L19" s="985"/>
      <c r="M19" s="984"/>
      <c r="N19" s="924" t="s">
        <v>254</v>
      </c>
      <c r="O19" s="986"/>
      <c r="P19" s="987" t="s">
        <v>35</v>
      </c>
      <c r="Q19" s="985"/>
      <c r="R19" s="985"/>
      <c r="S19" s="134"/>
      <c r="T19" s="134"/>
      <c r="U19" s="134"/>
      <c r="V19" s="556"/>
      <c r="W19" s="37"/>
      <c r="X19" s="9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</row>
    <row r="20" spans="1:47" s="92" customFormat="1" ht="18" x14ac:dyDescent="0.25">
      <c r="A20" s="39"/>
      <c r="B20" s="983">
        <v>472</v>
      </c>
      <c r="C20" s="984" t="s">
        <v>84</v>
      </c>
      <c r="D20" s="985"/>
      <c r="E20" s="985"/>
      <c r="F20" s="985"/>
      <c r="G20" s="985"/>
      <c r="H20" s="985"/>
      <c r="I20" s="985"/>
      <c r="J20" s="985"/>
      <c r="K20" s="985"/>
      <c r="L20" s="985"/>
      <c r="M20" s="984"/>
      <c r="N20" s="924" t="s">
        <v>254</v>
      </c>
      <c r="O20" s="986"/>
      <c r="P20" s="987" t="s">
        <v>35</v>
      </c>
      <c r="Q20" s="985"/>
      <c r="R20" s="985"/>
      <c r="S20" s="134"/>
      <c r="T20" s="134"/>
      <c r="U20" s="134"/>
      <c r="V20" s="556"/>
      <c r="W20" s="37"/>
      <c r="X20" s="9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7" s="92" customFormat="1" ht="18" x14ac:dyDescent="0.25">
      <c r="A21" s="39"/>
      <c r="B21" s="983">
        <v>473</v>
      </c>
      <c r="C21" s="984" t="s">
        <v>33</v>
      </c>
      <c r="D21" s="985"/>
      <c r="E21" s="985"/>
      <c r="F21" s="985"/>
      <c r="G21" s="985"/>
      <c r="H21" s="985"/>
      <c r="I21" s="985"/>
      <c r="J21" s="985"/>
      <c r="K21" s="985"/>
      <c r="L21" s="985"/>
      <c r="M21" s="984"/>
      <c r="N21" s="924" t="s">
        <v>254</v>
      </c>
      <c r="O21" s="986"/>
      <c r="P21" s="987" t="s">
        <v>35</v>
      </c>
      <c r="Q21" s="985"/>
      <c r="R21" s="985"/>
      <c r="S21" s="134"/>
      <c r="T21" s="134"/>
      <c r="U21" s="134"/>
      <c r="V21" s="556"/>
      <c r="W21" s="37"/>
      <c r="X21" s="9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7" s="92" customFormat="1" ht="18" x14ac:dyDescent="0.25">
      <c r="A22" s="39"/>
      <c r="B22" s="988">
        <v>482</v>
      </c>
      <c r="C22" s="313" t="s">
        <v>85</v>
      </c>
      <c r="D22" s="314"/>
      <c r="E22" s="314"/>
      <c r="F22" s="314"/>
      <c r="G22" s="314"/>
      <c r="H22" s="314"/>
      <c r="I22" s="314"/>
      <c r="J22" s="314"/>
      <c r="K22" s="314"/>
      <c r="L22" s="314"/>
      <c r="M22" s="313"/>
      <c r="N22" s="924" t="s">
        <v>254</v>
      </c>
      <c r="O22" s="315"/>
      <c r="P22" s="239" t="s">
        <v>35</v>
      </c>
      <c r="Q22" s="314"/>
      <c r="R22" s="314"/>
      <c r="S22" s="134"/>
      <c r="T22" s="134"/>
      <c r="U22" s="134"/>
      <c r="V22" s="989"/>
      <c r="W22" s="37"/>
      <c r="X22" s="9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</row>
    <row r="23" spans="1:47" s="92" customFormat="1" ht="18" x14ac:dyDescent="0.25">
      <c r="A23" s="39"/>
      <c r="B23" s="990">
        <v>431</v>
      </c>
      <c r="C23" s="239" t="s">
        <v>120</v>
      </c>
      <c r="D23" s="991"/>
      <c r="E23" s="991"/>
      <c r="F23" s="991"/>
      <c r="G23" s="991"/>
      <c r="H23" s="991"/>
      <c r="I23" s="991"/>
      <c r="J23" s="991"/>
      <c r="K23" s="991"/>
      <c r="L23" s="991"/>
      <c r="M23" s="992"/>
      <c r="N23" s="924" t="s">
        <v>254</v>
      </c>
      <c r="O23" s="993"/>
      <c r="P23" s="994" t="s">
        <v>86</v>
      </c>
      <c r="Q23" s="991"/>
      <c r="R23" s="991"/>
      <c r="S23" s="995"/>
      <c r="T23" s="995"/>
      <c r="U23" s="995"/>
      <c r="V23" s="989"/>
      <c r="W23" s="37"/>
      <c r="X23" s="37"/>
      <c r="Y23" s="100"/>
      <c r="Z23" s="100"/>
      <c r="AA23" s="100"/>
      <c r="AB23" s="122"/>
      <c r="AC23" s="100"/>
      <c r="AD23" s="100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</row>
    <row r="24" spans="1:47" s="92" customFormat="1" ht="18" x14ac:dyDescent="0.25">
      <c r="A24" s="39"/>
      <c r="B24" s="990">
        <v>432</v>
      </c>
      <c r="C24" s="239" t="s">
        <v>119</v>
      </c>
      <c r="D24" s="991"/>
      <c r="E24" s="991"/>
      <c r="F24" s="991"/>
      <c r="G24" s="991"/>
      <c r="H24" s="991"/>
      <c r="I24" s="991"/>
      <c r="J24" s="991"/>
      <c r="K24" s="991"/>
      <c r="L24" s="991"/>
      <c r="M24" s="992"/>
      <c r="N24" s="996" t="s">
        <v>205</v>
      </c>
      <c r="O24" s="993"/>
      <c r="P24" s="994" t="s">
        <v>86</v>
      </c>
      <c r="Q24" s="991"/>
      <c r="R24" s="991"/>
      <c r="S24" s="995"/>
      <c r="T24" s="995"/>
      <c r="U24" s="995"/>
      <c r="V24" s="989"/>
      <c r="W24" s="37"/>
      <c r="X24" s="37"/>
      <c r="Y24" s="100"/>
      <c r="Z24" s="100"/>
      <c r="AA24" s="100"/>
      <c r="AB24" s="122"/>
      <c r="AC24" s="100"/>
      <c r="AD24" s="100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</row>
    <row r="25" spans="1:47" s="92" customFormat="1" ht="18" x14ac:dyDescent="0.25">
      <c r="A25" s="39"/>
      <c r="B25" s="990">
        <v>433</v>
      </c>
      <c r="C25" s="239" t="s">
        <v>118</v>
      </c>
      <c r="D25" s="991"/>
      <c r="E25" s="991"/>
      <c r="F25" s="991"/>
      <c r="G25" s="991"/>
      <c r="H25" s="991"/>
      <c r="I25" s="991"/>
      <c r="J25" s="991"/>
      <c r="K25" s="991"/>
      <c r="L25" s="991"/>
      <c r="M25" s="992"/>
      <c r="N25" s="996" t="s">
        <v>205</v>
      </c>
      <c r="O25" s="993"/>
      <c r="P25" s="994" t="s">
        <v>86</v>
      </c>
      <c r="Q25" s="991"/>
      <c r="R25" s="991"/>
      <c r="S25" s="995"/>
      <c r="T25" s="995"/>
      <c r="U25" s="995"/>
      <c r="V25" s="989"/>
      <c r="W25" s="37"/>
      <c r="X25" s="37"/>
      <c r="Y25" s="100"/>
      <c r="Z25" s="100"/>
      <c r="AA25" s="100"/>
      <c r="AB25" s="122"/>
      <c r="AC25" s="100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</row>
    <row r="26" spans="1:47" s="92" customFormat="1" ht="18" x14ac:dyDescent="0.25">
      <c r="A26" s="39"/>
      <c r="B26" s="990">
        <v>434</v>
      </c>
      <c r="C26" s="239" t="s">
        <v>117</v>
      </c>
      <c r="D26" s="991"/>
      <c r="E26" s="991"/>
      <c r="F26" s="991"/>
      <c r="G26" s="991"/>
      <c r="H26" s="991"/>
      <c r="I26" s="991"/>
      <c r="J26" s="991"/>
      <c r="K26" s="991"/>
      <c r="L26" s="991"/>
      <c r="M26" s="992"/>
      <c r="N26" s="996" t="s">
        <v>205</v>
      </c>
      <c r="O26" s="993"/>
      <c r="P26" s="994" t="s">
        <v>86</v>
      </c>
      <c r="Q26" s="991"/>
      <c r="R26" s="991"/>
      <c r="S26" s="995"/>
      <c r="T26" s="995"/>
      <c r="U26" s="995"/>
      <c r="V26" s="989"/>
      <c r="W26" s="37"/>
      <c r="X26" s="37"/>
      <c r="Y26" s="100"/>
      <c r="Z26" s="37"/>
      <c r="AA26" s="37"/>
      <c r="AB26" s="37"/>
      <c r="AC26" s="37"/>
      <c r="AD26" s="122"/>
      <c r="AE26" s="122"/>
      <c r="AF26" s="122"/>
      <c r="AG26" s="122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</row>
    <row r="27" spans="1:47" x14ac:dyDescent="0.2">
      <c r="B27" s="37"/>
    </row>
    <row r="28" spans="1:47" s="92" customFormat="1" ht="15.75" x14ac:dyDescent="0.25">
      <c r="A28" s="39" t="s">
        <v>19</v>
      </c>
      <c r="B28" s="71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</row>
    <row r="29" spans="1:47" s="92" customFormat="1" ht="17.25" x14ac:dyDescent="0.25">
      <c r="A29" s="74"/>
      <c r="B29" s="71"/>
      <c r="C29" s="37"/>
      <c r="D29" s="37" t="s">
        <v>0</v>
      </c>
      <c r="E29" s="37"/>
      <c r="F29" s="37"/>
      <c r="G29" s="37"/>
      <c r="H29" s="37"/>
      <c r="I29" s="37"/>
      <c r="J29" s="91" t="s">
        <v>0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</row>
    <row r="30" spans="1:47" s="92" customFormat="1" ht="30" x14ac:dyDescent="0.25">
      <c r="A30" s="204" t="s">
        <v>20</v>
      </c>
      <c r="B30" s="205">
        <v>1</v>
      </c>
      <c r="C30" s="206">
        <v>2</v>
      </c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/>
      <c r="S30"/>
      <c r="T30"/>
      <c r="U30" s="37"/>
      <c r="V30" s="37"/>
      <c r="W30" s="37"/>
      <c r="X30" s="37"/>
      <c r="Y30" s="37"/>
      <c r="Z30" s="37"/>
      <c r="AA30" s="37"/>
      <c r="AB30" s="37"/>
      <c r="AC30" s="37"/>
    </row>
    <row r="31" spans="1:47" s="92" customFormat="1" ht="18" x14ac:dyDescent="0.25">
      <c r="A31" s="72" t="s">
        <v>141</v>
      </c>
      <c r="B31" s="133"/>
      <c r="C31" s="134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/>
      <c r="S31"/>
      <c r="T31"/>
      <c r="U31" s="37"/>
      <c r="V31" s="37"/>
      <c r="W31" s="37"/>
      <c r="X31" s="37"/>
      <c r="Y31" s="37"/>
      <c r="Z31" s="37"/>
      <c r="AA31" s="37"/>
      <c r="AB31" s="37"/>
      <c r="AC31" s="37"/>
    </row>
    <row r="32" spans="1:47" s="92" customFormat="1" ht="18" x14ac:dyDescent="0.25">
      <c r="A32" s="447" t="s">
        <v>748</v>
      </c>
      <c r="B32" s="377">
        <v>471</v>
      </c>
      <c r="C32" s="446">
        <v>471</v>
      </c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369"/>
      <c r="Q32" s="369"/>
      <c r="R32" s="368"/>
      <c r="S32" s="368"/>
      <c r="T32" s="368"/>
      <c r="U32" s="369"/>
      <c r="V32" s="369"/>
      <c r="W32" s="369"/>
      <c r="X32" s="369"/>
      <c r="Y32" s="369"/>
      <c r="Z32" s="369"/>
      <c r="AA32" s="369"/>
      <c r="AB32" s="369"/>
      <c r="AC32" s="369"/>
    </row>
    <row r="33" spans="1:29" s="92" customFormat="1" ht="18" x14ac:dyDescent="0.25">
      <c r="A33" s="447" t="s">
        <v>752</v>
      </c>
      <c r="B33" s="377">
        <v>472</v>
      </c>
      <c r="C33" s="446">
        <v>472</v>
      </c>
      <c r="D33" s="369"/>
      <c r="E33" s="369"/>
      <c r="F33" s="369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8"/>
      <c r="S33" s="368"/>
      <c r="T33" s="368"/>
      <c r="U33" s="369"/>
      <c r="V33" s="369"/>
      <c r="W33" s="369"/>
      <c r="X33" s="369"/>
      <c r="Y33" s="369"/>
      <c r="Z33" s="369"/>
      <c r="AA33" s="369"/>
      <c r="AB33" s="369"/>
      <c r="AC33" s="369"/>
    </row>
    <row r="34" spans="1:29" ht="18" x14ac:dyDescent="0.25">
      <c r="A34" s="276" t="s">
        <v>754</v>
      </c>
      <c r="B34" s="269">
        <v>473</v>
      </c>
      <c r="C34" s="380">
        <v>473</v>
      </c>
      <c r="R34" t="s">
        <v>0</v>
      </c>
      <c r="S34"/>
      <c r="T34"/>
    </row>
    <row r="35" spans="1:29" ht="18" x14ac:dyDescent="0.25">
      <c r="A35" s="514" t="s">
        <v>460</v>
      </c>
      <c r="B35" s="380">
        <v>431</v>
      </c>
      <c r="C35" s="380">
        <v>431</v>
      </c>
      <c r="R35"/>
      <c r="S35"/>
      <c r="T35"/>
    </row>
    <row r="36" spans="1:29" s="369" customFormat="1" ht="18" x14ac:dyDescent="0.25">
      <c r="A36" s="514" t="s">
        <v>760</v>
      </c>
      <c r="B36" s="380">
        <v>432</v>
      </c>
      <c r="C36" s="380">
        <v>432</v>
      </c>
      <c r="R36" s="368"/>
      <c r="S36" s="368"/>
      <c r="T36" s="368"/>
    </row>
    <row r="37" spans="1:29" s="369" customFormat="1" ht="18" x14ac:dyDescent="0.25">
      <c r="A37" s="514" t="s">
        <v>762</v>
      </c>
      <c r="B37" s="380">
        <v>433</v>
      </c>
      <c r="C37" s="380">
        <v>433</v>
      </c>
      <c r="R37" s="368"/>
      <c r="S37" s="368"/>
      <c r="T37" s="368"/>
    </row>
    <row r="38" spans="1:29" s="873" customFormat="1" ht="18" x14ac:dyDescent="0.25">
      <c r="A38" s="514" t="s">
        <v>835</v>
      </c>
      <c r="B38" s="885">
        <v>482</v>
      </c>
      <c r="C38" s="885">
        <v>482</v>
      </c>
      <c r="R38" s="871"/>
      <c r="S38" s="871"/>
      <c r="T38" s="871"/>
    </row>
    <row r="39" spans="1:29" ht="18" x14ac:dyDescent="0.25">
      <c r="A39" s="514" t="s">
        <v>764</v>
      </c>
      <c r="B39" s="380">
        <v>434</v>
      </c>
      <c r="C39" s="885">
        <v>434</v>
      </c>
      <c r="R39"/>
      <c r="S39"/>
      <c r="T39"/>
    </row>
    <row r="40" spans="1:29" s="369" customFormat="1" ht="18" x14ac:dyDescent="0.25">
      <c r="A40" s="526"/>
      <c r="B40" s="380"/>
      <c r="C40" s="380"/>
      <c r="R40" s="368"/>
      <c r="S40" s="368"/>
      <c r="T40" s="368"/>
    </row>
    <row r="41" spans="1:29" ht="18" x14ac:dyDescent="0.25">
      <c r="A41" s="514"/>
      <c r="B41" s="269"/>
      <c r="C41" s="380"/>
      <c r="R41"/>
      <c r="S41"/>
      <c r="T41"/>
    </row>
    <row r="42" spans="1:29" ht="18" x14ac:dyDescent="0.25">
      <c r="A42" s="243"/>
      <c r="B42" s="244"/>
      <c r="C42" s="244"/>
      <c r="D42" s="244"/>
      <c r="E42" s="244"/>
      <c r="F42" s="244"/>
      <c r="G42" s="244"/>
      <c r="W42"/>
      <c r="X42"/>
      <c r="Y42"/>
    </row>
    <row r="43" spans="1:29" ht="15.75" x14ac:dyDescent="0.25">
      <c r="A43" s="240" t="s">
        <v>131</v>
      </c>
      <c r="B43" s="66"/>
      <c r="C43" s="42"/>
      <c r="D43" s="42"/>
      <c r="E43" s="42"/>
      <c r="H43"/>
      <c r="I43"/>
      <c r="J43"/>
    </row>
    <row r="44" spans="1:29" x14ac:dyDescent="0.2">
      <c r="A44" s="37" t="s">
        <v>21</v>
      </c>
      <c r="B44" s="66"/>
      <c r="C44" s="42"/>
      <c r="D44" s="42"/>
      <c r="E44" s="42"/>
    </row>
    <row r="45" spans="1:29" x14ac:dyDescent="0.2">
      <c r="A45" s="37" t="s">
        <v>2</v>
      </c>
      <c r="B45" s="66"/>
      <c r="C45" s="42"/>
      <c r="D45" s="42"/>
      <c r="E45" s="42"/>
    </row>
    <row r="46" spans="1:29" ht="15.75" x14ac:dyDescent="0.25">
      <c r="A46" s="75"/>
      <c r="B46" s="66"/>
      <c r="C46" s="42"/>
      <c r="D46" s="42"/>
      <c r="E46" s="42"/>
    </row>
    <row r="47" spans="1:29" x14ac:dyDescent="0.2">
      <c r="A47" s="216"/>
      <c r="B47" s="213">
        <f>SUM(B32:B41)</f>
        <v>3628</v>
      </c>
      <c r="C47" s="490">
        <f>SUM(C32:C41)</f>
        <v>3628</v>
      </c>
      <c r="D47" s="213"/>
      <c r="E47" s="213"/>
      <c r="F47" s="213"/>
      <c r="G47" s="213"/>
      <c r="H47" s="65"/>
      <c r="I47" s="65"/>
      <c r="J47" s="65"/>
    </row>
    <row r="48" spans="1:29" x14ac:dyDescent="0.2">
      <c r="A48" s="220" t="s">
        <v>22</v>
      </c>
      <c r="B48" s="213">
        <f>SUM(B19:B26)</f>
        <v>3628</v>
      </c>
      <c r="C48" s="216"/>
      <c r="D48" s="216"/>
      <c r="E48" s="216"/>
      <c r="F48" s="216"/>
      <c r="G48" s="216"/>
    </row>
    <row r="49" spans="1:19" ht="15.75" x14ac:dyDescent="0.25">
      <c r="A49" s="82"/>
    </row>
    <row r="50" spans="1:19" ht="15.75" x14ac:dyDescent="0.25">
      <c r="A50" s="82" t="s">
        <v>98</v>
      </c>
      <c r="D50" s="39" t="str">
        <f>B9</f>
        <v>Studienjahrgang   CDHAW</v>
      </c>
    </row>
    <row r="51" spans="1:19" ht="15.75" thickBot="1" x14ac:dyDescent="0.25">
      <c r="B51" s="77"/>
      <c r="C51" s="77"/>
      <c r="D51" s="77"/>
      <c r="E51" s="77"/>
    </row>
    <row r="52" spans="1:19" ht="16.5" thickBot="1" x14ac:dyDescent="0.3">
      <c r="A52" s="174" t="s">
        <v>95</v>
      </c>
      <c r="B52" s="175" t="s">
        <v>97</v>
      </c>
      <c r="C52" s="1170" t="s">
        <v>100</v>
      </c>
      <c r="D52" s="1171"/>
      <c r="E52" s="1171"/>
      <c r="F52" s="1171"/>
      <c r="G52" s="1171"/>
      <c r="H52" s="1171"/>
      <c r="I52" s="1172"/>
      <c r="J52" s="113"/>
      <c r="K52" s="113"/>
      <c r="L52" s="113"/>
      <c r="M52" s="113"/>
      <c r="P52" s="113"/>
      <c r="Q52" s="113"/>
      <c r="R52" s="113"/>
      <c r="S52" s="113"/>
    </row>
    <row r="53" spans="1:19" ht="18.75" thickBot="1" x14ac:dyDescent="0.3">
      <c r="A53" s="1052" t="s">
        <v>870</v>
      </c>
      <c r="B53" s="262">
        <v>1</v>
      </c>
      <c r="C53" s="184"/>
      <c r="D53" s="182"/>
      <c r="E53" s="182"/>
      <c r="F53" s="182"/>
      <c r="G53" s="182"/>
      <c r="H53" s="182"/>
      <c r="I53" s="183"/>
    </row>
    <row r="54" spans="1:19" ht="18.75" thickBot="1" x14ac:dyDescent="0.3">
      <c r="A54" s="1052" t="s">
        <v>871</v>
      </c>
      <c r="B54" s="262">
        <v>1</v>
      </c>
      <c r="C54" s="184"/>
      <c r="D54" s="182"/>
      <c r="E54" s="182"/>
      <c r="F54" s="182"/>
      <c r="G54" s="182"/>
      <c r="H54" s="182"/>
      <c r="I54" s="183"/>
    </row>
    <row r="55" spans="1:19" ht="18.75" thickBot="1" x14ac:dyDescent="0.3">
      <c r="A55" s="1052" t="s">
        <v>872</v>
      </c>
      <c r="B55" s="262">
        <v>1</v>
      </c>
      <c r="C55" s="184"/>
      <c r="D55" s="182"/>
      <c r="E55" s="182"/>
      <c r="F55" s="182"/>
      <c r="G55" s="182"/>
      <c r="H55" s="182"/>
      <c r="I55" s="183"/>
    </row>
    <row r="56" spans="1:19" ht="18.75" thickBot="1" x14ac:dyDescent="0.3">
      <c r="A56" s="1052" t="s">
        <v>873</v>
      </c>
      <c r="B56" s="305">
        <v>2</v>
      </c>
      <c r="C56" s="184"/>
      <c r="D56" s="182"/>
      <c r="E56" s="182"/>
      <c r="F56" s="182"/>
      <c r="G56" s="182"/>
      <c r="H56" s="182"/>
      <c r="I56" s="183"/>
    </row>
    <row r="57" spans="1:19" ht="18.75" thickBot="1" x14ac:dyDescent="0.3">
      <c r="A57" s="1052" t="s">
        <v>874</v>
      </c>
      <c r="B57" s="305">
        <v>2</v>
      </c>
      <c r="C57" s="184"/>
      <c r="D57" s="182"/>
      <c r="E57" s="182"/>
      <c r="F57" s="182"/>
      <c r="G57" s="182"/>
      <c r="H57" s="182"/>
      <c r="I57" s="183"/>
    </row>
    <row r="58" spans="1:19" ht="15.75" thickBot="1" x14ac:dyDescent="0.25">
      <c r="A58" s="253"/>
      <c r="B58" s="305"/>
      <c r="C58" s="184"/>
      <c r="D58" s="182"/>
      <c r="E58" s="182"/>
      <c r="F58" s="182"/>
      <c r="G58" s="182"/>
      <c r="H58" s="182"/>
      <c r="I58" s="183"/>
    </row>
    <row r="59" spans="1:19" ht="15.75" thickBot="1" x14ac:dyDescent="0.25">
      <c r="A59" s="253"/>
      <c r="B59" s="262"/>
      <c r="C59" s="184"/>
      <c r="D59" s="182"/>
      <c r="E59" s="182"/>
      <c r="F59" s="182"/>
      <c r="G59" s="182"/>
      <c r="H59" s="182"/>
      <c r="I59" s="183"/>
    </row>
    <row r="60" spans="1:19" ht="16.5" thickBot="1" x14ac:dyDescent="0.3">
      <c r="A60" s="253"/>
      <c r="B60" s="262"/>
      <c r="C60" s="184"/>
      <c r="D60" s="182"/>
      <c r="E60" s="182"/>
      <c r="F60" s="182"/>
      <c r="G60" s="182"/>
      <c r="H60" s="182"/>
      <c r="I60" s="187"/>
    </row>
    <row r="61" spans="1:19" ht="15.75" thickBot="1" x14ac:dyDescent="0.25">
      <c r="A61" s="253"/>
      <c r="B61" s="262"/>
      <c r="C61" s="184"/>
      <c r="D61" s="182"/>
      <c r="E61" s="182"/>
      <c r="F61" s="182"/>
      <c r="G61" s="182"/>
      <c r="H61" s="182"/>
      <c r="I61" s="183"/>
    </row>
    <row r="62" spans="1:19" ht="15.75" thickBot="1" x14ac:dyDescent="0.25">
      <c r="A62" s="253"/>
      <c r="B62" s="305"/>
      <c r="C62" s="184"/>
      <c r="D62" s="182"/>
      <c r="E62" s="182"/>
      <c r="F62" s="182"/>
      <c r="G62" s="182"/>
      <c r="H62" s="182"/>
      <c r="I62" s="183"/>
      <c r="K62" s="97"/>
    </row>
    <row r="63" spans="1:19" x14ac:dyDescent="0.2">
      <c r="A63" s="263"/>
      <c r="B63" s="264"/>
      <c r="C63" s="42"/>
      <c r="D63" s="42"/>
      <c r="E63" s="42"/>
      <c r="F63" s="42"/>
      <c r="G63" s="42"/>
      <c r="H63" s="42"/>
      <c r="I63" s="42"/>
      <c r="K63" s="97"/>
    </row>
    <row r="64" spans="1:19" x14ac:dyDescent="0.2">
      <c r="A64" s="37" t="s">
        <v>101</v>
      </c>
      <c r="E64" s="42"/>
      <c r="F64" s="42"/>
      <c r="G64" s="42"/>
      <c r="H64" s="42"/>
      <c r="I64" s="42"/>
    </row>
    <row r="65" spans="1:9" x14ac:dyDescent="0.2">
      <c r="A65" s="37" t="s">
        <v>182</v>
      </c>
      <c r="E65" s="42"/>
      <c r="F65" s="42"/>
      <c r="G65" s="42"/>
      <c r="H65" s="42"/>
      <c r="I65" s="42"/>
    </row>
    <row r="66" spans="1:9" x14ac:dyDescent="0.2">
      <c r="E66" s="42"/>
      <c r="F66" s="42"/>
      <c r="G66" s="42"/>
      <c r="H66" s="42"/>
      <c r="I66" s="42"/>
    </row>
    <row r="67" spans="1:9" x14ac:dyDescent="0.2">
      <c r="E67" s="42"/>
      <c r="F67" s="42"/>
      <c r="G67" s="42"/>
      <c r="H67" s="42"/>
      <c r="I67" s="42"/>
    </row>
    <row r="68" spans="1:9" ht="15.75" x14ac:dyDescent="0.25">
      <c r="A68" s="108" t="s">
        <v>102</v>
      </c>
      <c r="B68" s="1154">
        <f>Termine!F1</f>
        <v>43344</v>
      </c>
      <c r="C68" s="1155"/>
      <c r="D68" s="1155"/>
      <c r="E68" s="42"/>
      <c r="F68" s="42"/>
      <c r="G68" s="42"/>
      <c r="H68" s="42"/>
      <c r="I68" s="42"/>
    </row>
    <row r="69" spans="1:9" x14ac:dyDescent="0.2">
      <c r="A69" s="195"/>
      <c r="B69" s="195"/>
      <c r="C69" s="42"/>
      <c r="D69" s="42"/>
      <c r="E69" s="42"/>
      <c r="F69" s="42"/>
      <c r="H69" s="42"/>
      <c r="I69" s="42"/>
    </row>
    <row r="70" spans="1:9" x14ac:dyDescent="0.2">
      <c r="A70" s="195"/>
      <c r="B70" s="195"/>
      <c r="C70" s="42"/>
      <c r="D70" s="42"/>
      <c r="E70" s="42"/>
      <c r="F70" s="42"/>
      <c r="H70" s="42"/>
      <c r="I70" s="42"/>
    </row>
    <row r="71" spans="1:9" x14ac:dyDescent="0.2">
      <c r="A71" s="195"/>
      <c r="B71" s="195"/>
      <c r="C71" s="42"/>
      <c r="D71" s="42"/>
      <c r="E71" s="42"/>
      <c r="F71" s="42"/>
      <c r="G71" s="42"/>
      <c r="H71" s="42"/>
      <c r="I71" s="42"/>
    </row>
    <row r="72" spans="1:9" x14ac:dyDescent="0.2">
      <c r="A72" s="195"/>
      <c r="B72" s="195"/>
      <c r="C72" s="42"/>
      <c r="D72" s="42"/>
      <c r="E72" s="42"/>
      <c r="F72" s="42"/>
      <c r="G72" s="42"/>
      <c r="H72" s="42"/>
      <c r="I72" s="42"/>
    </row>
    <row r="73" spans="1:9" x14ac:dyDescent="0.2">
      <c r="A73" s="195"/>
      <c r="B73" s="195"/>
      <c r="C73" s="42"/>
      <c r="D73" s="42"/>
      <c r="E73" s="42"/>
      <c r="F73" s="42"/>
      <c r="G73" s="42"/>
      <c r="H73" s="42"/>
      <c r="I73" s="42"/>
    </row>
    <row r="74" spans="1:9" x14ac:dyDescent="0.2">
      <c r="A74" s="195"/>
      <c r="B74" s="195"/>
      <c r="C74" s="42"/>
      <c r="D74" s="42"/>
      <c r="E74" s="42"/>
      <c r="F74" s="42"/>
      <c r="G74" s="42"/>
      <c r="H74" s="42"/>
      <c r="I74" s="42"/>
    </row>
    <row r="75" spans="1:9" x14ac:dyDescent="0.2">
      <c r="A75" s="195"/>
      <c r="B75" s="195"/>
      <c r="C75" s="42"/>
      <c r="D75" s="42"/>
      <c r="E75" s="42"/>
      <c r="F75" s="42"/>
      <c r="G75" s="42"/>
      <c r="H75" s="42"/>
      <c r="I75" s="42"/>
    </row>
    <row r="76" spans="1:9" x14ac:dyDescent="0.2">
      <c r="A76" s="195"/>
      <c r="B76" s="195"/>
      <c r="C76" s="42"/>
      <c r="D76" s="42"/>
      <c r="E76" s="42"/>
      <c r="F76" s="42"/>
      <c r="G76" s="42"/>
      <c r="H76" s="42"/>
      <c r="I76" s="42"/>
    </row>
    <row r="77" spans="1:9" x14ac:dyDescent="0.2">
      <c r="A77" s="195"/>
      <c r="B77" s="195"/>
      <c r="C77" s="42"/>
      <c r="D77" s="42"/>
      <c r="E77" s="42"/>
      <c r="F77" s="42"/>
      <c r="G77" s="42"/>
      <c r="H77" s="42"/>
      <c r="I77" s="42"/>
    </row>
    <row r="78" spans="1:9" x14ac:dyDescent="0.2">
      <c r="A78" s="195"/>
      <c r="B78" s="195"/>
      <c r="C78" s="42"/>
      <c r="D78" s="42"/>
      <c r="E78" s="42"/>
      <c r="F78" s="42"/>
      <c r="G78" s="42"/>
      <c r="H78" s="42"/>
      <c r="I78" s="42"/>
    </row>
    <row r="79" spans="1:9" x14ac:dyDescent="0.2">
      <c r="A79" s="195"/>
      <c r="B79" s="195"/>
      <c r="C79" s="42"/>
      <c r="D79" s="42"/>
      <c r="E79" s="42"/>
      <c r="F79" s="42"/>
      <c r="G79" s="42"/>
      <c r="H79" s="42"/>
      <c r="I79" s="42"/>
    </row>
    <row r="80" spans="1:9" x14ac:dyDescent="0.2">
      <c r="A80" s="195"/>
      <c r="B80" s="195"/>
      <c r="C80" s="42"/>
      <c r="D80" s="42"/>
      <c r="E80" s="42"/>
      <c r="F80" s="42"/>
      <c r="G80" s="42"/>
      <c r="H80" s="42"/>
      <c r="I80" s="42"/>
    </row>
    <row r="81" spans="1:9" x14ac:dyDescent="0.2">
      <c r="A81" s="195"/>
      <c r="B81" s="195"/>
      <c r="C81" s="42"/>
      <c r="D81" s="42"/>
      <c r="E81" s="42"/>
      <c r="F81" s="42"/>
      <c r="G81" s="42"/>
      <c r="H81" s="42"/>
      <c r="I81" s="42"/>
    </row>
    <row r="82" spans="1:9" x14ac:dyDescent="0.2">
      <c r="A82" s="195"/>
      <c r="B82" s="195"/>
      <c r="C82" s="42"/>
      <c r="D82" s="42"/>
      <c r="E82" s="42"/>
      <c r="F82" s="42"/>
      <c r="G82" s="42"/>
      <c r="H82" s="42"/>
      <c r="I82" s="42"/>
    </row>
    <row r="83" spans="1:9" x14ac:dyDescent="0.2">
      <c r="A83" s="195"/>
      <c r="B83" s="195"/>
      <c r="C83" s="42"/>
      <c r="D83" s="42"/>
      <c r="E83" s="42"/>
      <c r="F83" s="42"/>
      <c r="G83" s="42"/>
      <c r="H83" s="42"/>
      <c r="I83" s="42"/>
    </row>
    <row r="84" spans="1:9" x14ac:dyDescent="0.2">
      <c r="A84" s="195"/>
      <c r="B84" s="195"/>
      <c r="C84" s="42"/>
      <c r="D84" s="42"/>
      <c r="E84" s="42"/>
      <c r="F84" s="42"/>
      <c r="G84" s="42"/>
      <c r="H84" s="42"/>
      <c r="I84" s="42"/>
    </row>
    <row r="85" spans="1:9" x14ac:dyDescent="0.2">
      <c r="A85" s="195"/>
      <c r="B85" s="195"/>
      <c r="C85" s="42"/>
      <c r="D85" s="42"/>
      <c r="E85" s="42"/>
      <c r="F85" s="42"/>
      <c r="G85" s="42"/>
      <c r="H85" s="42"/>
      <c r="I85" s="42"/>
    </row>
    <row r="86" spans="1:9" x14ac:dyDescent="0.2">
      <c r="A86" s="195"/>
      <c r="B86" s="195"/>
      <c r="C86" s="42"/>
      <c r="D86" s="42"/>
      <c r="E86" s="42"/>
      <c r="F86" s="42"/>
      <c r="G86" s="42"/>
      <c r="H86" s="42"/>
      <c r="I86" s="42"/>
    </row>
    <row r="87" spans="1:9" x14ac:dyDescent="0.2">
      <c r="A87" s="195"/>
      <c r="B87" s="195"/>
      <c r="C87" s="42"/>
      <c r="D87" s="42"/>
      <c r="E87" s="42"/>
      <c r="F87" s="42"/>
      <c r="G87" s="42"/>
      <c r="H87" s="42"/>
      <c r="I87" s="42"/>
    </row>
    <row r="88" spans="1:9" x14ac:dyDescent="0.2">
      <c r="A88" s="195"/>
      <c r="B88" s="195"/>
      <c r="C88" s="42"/>
      <c r="D88" s="42"/>
      <c r="E88" s="42"/>
      <c r="F88" s="42"/>
      <c r="G88" s="42"/>
      <c r="H88" s="42"/>
      <c r="I88" s="42"/>
    </row>
    <row r="89" spans="1:9" x14ac:dyDescent="0.2">
      <c r="A89" s="195"/>
      <c r="B89" s="195"/>
      <c r="C89" s="42"/>
      <c r="D89" s="42"/>
      <c r="E89" s="42"/>
      <c r="F89" s="42"/>
      <c r="G89" s="42"/>
      <c r="H89" s="42"/>
      <c r="I89" s="42"/>
    </row>
    <row r="90" spans="1:9" x14ac:dyDescent="0.2">
      <c r="A90" s="195"/>
      <c r="B90" s="195"/>
      <c r="C90" s="42"/>
      <c r="D90" s="42"/>
      <c r="E90" s="42"/>
      <c r="F90" s="42"/>
      <c r="G90" s="42"/>
      <c r="H90" s="42"/>
      <c r="I90" s="42"/>
    </row>
    <row r="91" spans="1:9" x14ac:dyDescent="0.2">
      <c r="A91" s="195"/>
      <c r="B91" s="195"/>
      <c r="C91" s="42"/>
      <c r="D91" s="42"/>
      <c r="E91" s="42"/>
      <c r="F91" s="42"/>
      <c r="G91" s="42"/>
      <c r="H91" s="42"/>
      <c r="I91" s="42"/>
    </row>
    <row r="92" spans="1:9" x14ac:dyDescent="0.2">
      <c r="A92" s="195"/>
      <c r="B92" s="195"/>
      <c r="C92" s="42"/>
      <c r="D92" s="42"/>
      <c r="E92" s="42"/>
      <c r="F92" s="42"/>
      <c r="G92" s="42"/>
      <c r="H92" s="42"/>
      <c r="I92" s="42"/>
    </row>
    <row r="93" spans="1:9" x14ac:dyDescent="0.2">
      <c r="A93" s="195"/>
      <c r="B93" s="195"/>
      <c r="C93" s="42"/>
      <c r="D93" s="42"/>
      <c r="E93" s="42"/>
      <c r="F93" s="42"/>
      <c r="G93" s="42"/>
      <c r="H93" s="42"/>
      <c r="I93" s="42"/>
    </row>
    <row r="94" spans="1:9" x14ac:dyDescent="0.2">
      <c r="A94" s="195"/>
      <c r="B94" s="195"/>
      <c r="C94" s="42"/>
      <c r="D94" s="42"/>
      <c r="E94" s="42"/>
      <c r="F94" s="42"/>
      <c r="G94" s="42"/>
      <c r="H94" s="42"/>
      <c r="I94" s="42"/>
    </row>
    <row r="95" spans="1:9" x14ac:dyDescent="0.2">
      <c r="A95" s="195"/>
      <c r="B95" s="195"/>
      <c r="C95" s="42"/>
      <c r="D95" s="42"/>
      <c r="E95" s="42"/>
      <c r="F95" s="42"/>
      <c r="G95" s="42"/>
      <c r="H95" s="42"/>
      <c r="I95" s="42"/>
    </row>
    <row r="96" spans="1:9" x14ac:dyDescent="0.2">
      <c r="A96" s="195"/>
      <c r="B96" s="195"/>
      <c r="C96" s="42"/>
      <c r="D96" s="42"/>
      <c r="E96" s="42"/>
      <c r="F96" s="42"/>
      <c r="G96" s="42"/>
      <c r="H96" s="42"/>
      <c r="I96" s="42"/>
    </row>
    <row r="97" spans="1:9" x14ac:dyDescent="0.2">
      <c r="A97" s="195"/>
      <c r="B97" s="195"/>
      <c r="C97" s="42"/>
      <c r="D97" s="42"/>
      <c r="E97" s="42"/>
      <c r="F97" s="42"/>
      <c r="G97" s="42"/>
      <c r="H97" s="42"/>
      <c r="I97" s="42"/>
    </row>
    <row r="98" spans="1:9" x14ac:dyDescent="0.2">
      <c r="A98" s="195"/>
      <c r="B98" s="195"/>
      <c r="C98" s="42"/>
      <c r="D98" s="42"/>
      <c r="E98" s="42"/>
      <c r="F98" s="42"/>
      <c r="G98" s="42"/>
      <c r="H98" s="42"/>
      <c r="I98" s="42"/>
    </row>
    <row r="99" spans="1:9" x14ac:dyDescent="0.2">
      <c r="A99" s="195"/>
      <c r="B99" s="195"/>
      <c r="C99" s="42"/>
      <c r="D99" s="42"/>
      <c r="E99" s="42"/>
      <c r="F99" s="42"/>
      <c r="G99" s="42"/>
      <c r="H99" s="42"/>
      <c r="I99" s="42"/>
    </row>
    <row r="100" spans="1:9" x14ac:dyDescent="0.2">
      <c r="A100" s="195"/>
      <c r="B100" s="195"/>
      <c r="C100" s="42"/>
      <c r="D100" s="42"/>
      <c r="E100" s="42"/>
      <c r="F100" s="42"/>
      <c r="G100" s="42"/>
      <c r="H100" s="42"/>
      <c r="I100" s="42"/>
    </row>
    <row r="101" spans="1:9" x14ac:dyDescent="0.2">
      <c r="A101" s="195"/>
      <c r="B101" s="195"/>
      <c r="C101" s="42"/>
      <c r="D101" s="42"/>
      <c r="E101" s="42"/>
      <c r="F101" s="42"/>
      <c r="G101" s="42"/>
      <c r="H101" s="42"/>
      <c r="I101" s="42"/>
    </row>
    <row r="102" spans="1:9" x14ac:dyDescent="0.2">
      <c r="A102" s="195"/>
      <c r="B102" s="195"/>
      <c r="C102" s="42"/>
      <c r="D102" s="42"/>
      <c r="E102" s="42"/>
      <c r="F102" s="42"/>
      <c r="G102" s="42"/>
      <c r="H102" s="42"/>
      <c r="I102" s="42"/>
    </row>
    <row r="104" spans="1:9" x14ac:dyDescent="0.2">
      <c r="A104" s="37" t="s">
        <v>101</v>
      </c>
    </row>
    <row r="105" spans="1:9" x14ac:dyDescent="0.2">
      <c r="A105" s="37" t="s">
        <v>103</v>
      </c>
    </row>
    <row r="108" spans="1:9" ht="15.75" x14ac:dyDescent="0.25">
      <c r="A108" s="108" t="s">
        <v>102</v>
      </c>
      <c r="B108" s="1154">
        <f>Termine!F1</f>
        <v>43344</v>
      </c>
      <c r="C108" s="1155"/>
      <c r="D108" s="1155"/>
    </row>
  </sheetData>
  <mergeCells count="4">
    <mergeCell ref="C52:I52"/>
    <mergeCell ref="B68:D68"/>
    <mergeCell ref="B108:D108"/>
    <mergeCell ref="N1:R1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95"/>
  <sheetViews>
    <sheetView zoomScale="80" zoomScaleNormal="80" workbookViewId="0">
      <selection activeCell="J39" sqref="J39"/>
    </sheetView>
  </sheetViews>
  <sheetFormatPr baseColWidth="10" defaultColWidth="11" defaultRowHeight="15" x14ac:dyDescent="0.2"/>
  <cols>
    <col min="1" max="1" width="35" style="873" customWidth="1"/>
    <col min="2" max="2" width="5.625" style="813" customWidth="1"/>
    <col min="3" max="8" width="5.625" style="873" customWidth="1"/>
    <col min="9" max="9" width="6.5" style="873" customWidth="1"/>
    <col min="10" max="10" width="5.5" style="873" customWidth="1"/>
    <col min="11" max="13" width="4.625" style="873" customWidth="1"/>
    <col min="14" max="14" width="9.375" style="873" customWidth="1"/>
    <col min="15" max="19" width="4.625" style="873" customWidth="1"/>
    <col min="20" max="20" width="20.75" style="873" customWidth="1"/>
    <col min="21" max="25" width="4.625" style="873" customWidth="1"/>
    <col min="26" max="26" width="5.75" style="873" customWidth="1"/>
    <col min="27" max="16384" width="11" style="873"/>
  </cols>
  <sheetData>
    <row r="1" spans="1:38" ht="15.75" x14ac:dyDescent="0.25">
      <c r="A1" s="38" t="s">
        <v>23</v>
      </c>
      <c r="B1" s="47"/>
      <c r="M1" s="48" t="s">
        <v>1</v>
      </c>
      <c r="N1" s="1168">
        <v>43344</v>
      </c>
      <c r="O1" s="1169"/>
      <c r="P1" s="1169"/>
      <c r="Q1" s="1169"/>
      <c r="R1" s="1169"/>
      <c r="AA1" s="873" t="s">
        <v>0</v>
      </c>
    </row>
    <row r="2" spans="1:38" x14ac:dyDescent="0.2">
      <c r="A2" s="38" t="s">
        <v>106</v>
      </c>
      <c r="B2" s="47"/>
      <c r="M2" s="48"/>
      <c r="N2" s="99"/>
    </row>
    <row r="3" spans="1:38" x14ac:dyDescent="0.2">
      <c r="A3" s="873" t="s">
        <v>116</v>
      </c>
      <c r="J3" s="49" t="s">
        <v>0</v>
      </c>
    </row>
    <row r="4" spans="1:38" x14ac:dyDescent="0.2">
      <c r="A4" s="873" t="s">
        <v>2</v>
      </c>
    </row>
    <row r="5" spans="1:38" s="92" customFormat="1" x14ac:dyDescent="0.2">
      <c r="A5" s="873"/>
      <c r="B5" s="81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  <c r="AF5" s="873"/>
      <c r="AG5" s="873"/>
      <c r="AH5" s="873"/>
      <c r="AI5" s="873"/>
      <c r="AJ5" s="873"/>
      <c r="AK5" s="873"/>
      <c r="AL5" s="873"/>
    </row>
    <row r="6" spans="1:38" s="92" customFormat="1" ht="35.25" x14ac:dyDescent="0.5">
      <c r="A6" s="50" t="s">
        <v>25</v>
      </c>
      <c r="B6" s="81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  <c r="AB6" s="873"/>
      <c r="AC6" s="873"/>
      <c r="AD6" s="873"/>
      <c r="AE6" s="873"/>
      <c r="AF6" s="873"/>
      <c r="AG6" s="873"/>
      <c r="AH6" s="873"/>
      <c r="AI6" s="873"/>
      <c r="AJ6" s="873"/>
      <c r="AK6" s="873"/>
      <c r="AL6" s="873"/>
    </row>
    <row r="7" spans="1:38" s="92" customFormat="1" ht="15" customHeight="1" x14ac:dyDescent="0.4">
      <c r="A7" s="67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AH7" s="873"/>
      <c r="AI7" s="873"/>
      <c r="AJ7" s="873"/>
      <c r="AK7" s="873"/>
      <c r="AL7" s="873"/>
    </row>
    <row r="8" spans="1:38" s="92" customFormat="1" ht="18" customHeight="1" x14ac:dyDescent="0.35">
      <c r="A8" s="80" t="str">
        <f>Termine!B9</f>
        <v>Wintersemester 2018/19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873"/>
      <c r="AJ8" s="873"/>
      <c r="AK8" s="873"/>
      <c r="AL8" s="873"/>
    </row>
    <row r="9" spans="1:38" s="92" customFormat="1" ht="60" x14ac:dyDescent="0.8">
      <c r="A9" s="38"/>
      <c r="B9" s="56" t="s">
        <v>741</v>
      </c>
      <c r="C9" s="876"/>
      <c r="D9" s="51"/>
      <c r="E9" s="876"/>
      <c r="F9" s="876"/>
      <c r="G9" s="876"/>
      <c r="H9" s="876"/>
      <c r="I9" s="876"/>
      <c r="J9" s="876"/>
      <c r="K9" s="876"/>
      <c r="L9" s="876"/>
      <c r="M9" s="876"/>
      <c r="N9" s="876"/>
      <c r="O9" s="876"/>
      <c r="P9" s="876"/>
      <c r="Q9" s="876"/>
      <c r="R9" s="876"/>
      <c r="S9" s="876"/>
      <c r="T9" s="876"/>
      <c r="U9" s="876"/>
      <c r="V9" s="876"/>
      <c r="W9" s="873"/>
      <c r="X9" s="873"/>
      <c r="Y9" s="873"/>
      <c r="Z9" s="873"/>
      <c r="AA9" s="873"/>
      <c r="AB9" s="873"/>
      <c r="AC9" s="873"/>
      <c r="AD9" s="873"/>
      <c r="AE9" s="873"/>
      <c r="AF9" s="873"/>
      <c r="AG9" s="873"/>
      <c r="AH9" s="873"/>
      <c r="AI9" s="873"/>
      <c r="AJ9" s="873"/>
      <c r="AK9" s="873"/>
      <c r="AL9" s="873"/>
    </row>
    <row r="10" spans="1:38" s="92" customFormat="1" x14ac:dyDescent="0.2">
      <c r="A10" s="189" t="s">
        <v>174</v>
      </c>
      <c r="B10" s="120" t="s">
        <v>583</v>
      </c>
      <c r="C10" s="118"/>
      <c r="D10" s="119"/>
      <c r="E10" s="118"/>
      <c r="F10" s="118"/>
      <c r="G10" s="71"/>
      <c r="H10" s="71"/>
      <c r="I10" s="71"/>
      <c r="J10" s="71"/>
      <c r="K10" s="71"/>
      <c r="L10" s="71"/>
      <c r="M10" s="71"/>
      <c r="N10" s="71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  <c r="AF10" s="873"/>
      <c r="AG10" s="873"/>
      <c r="AH10" s="873"/>
      <c r="AI10" s="873"/>
      <c r="AJ10" s="873"/>
      <c r="AK10" s="873"/>
      <c r="AL10" s="873"/>
    </row>
    <row r="11" spans="1:38" s="92" customFormat="1" x14ac:dyDescent="0.2">
      <c r="A11" s="113"/>
      <c r="B11" s="120" t="s">
        <v>584</v>
      </c>
      <c r="C11" s="118"/>
      <c r="D11" s="119"/>
      <c r="E11" s="118"/>
      <c r="F11" s="118"/>
      <c r="G11" s="71"/>
      <c r="H11" s="71"/>
      <c r="I11" s="71"/>
      <c r="J11" s="71"/>
      <c r="K11" s="71"/>
      <c r="L11" s="71"/>
      <c r="M11" s="71"/>
      <c r="N11" s="71"/>
      <c r="O11" s="873"/>
      <c r="P11" s="873"/>
      <c r="Q11" s="873"/>
      <c r="R11" s="873"/>
      <c r="S11" s="873"/>
      <c r="T11" s="873"/>
      <c r="U11" s="873"/>
      <c r="V11" s="873"/>
      <c r="W11" s="873"/>
      <c r="X11" s="873"/>
      <c r="Y11" s="873"/>
      <c r="Z11" s="873"/>
      <c r="AA11" s="873"/>
      <c r="AB11" s="873"/>
      <c r="AC11" s="873"/>
      <c r="AD11" s="873"/>
      <c r="AE11" s="873"/>
      <c r="AF11" s="873"/>
      <c r="AG11" s="873"/>
      <c r="AH11" s="873"/>
      <c r="AI11" s="873"/>
      <c r="AJ11" s="873"/>
      <c r="AK11" s="873"/>
      <c r="AL11" s="873"/>
    </row>
    <row r="12" spans="1:38" s="92" customFormat="1" x14ac:dyDescent="0.2">
      <c r="A12" s="873"/>
      <c r="B12" s="120" t="s">
        <v>546</v>
      </c>
      <c r="C12" s="118"/>
      <c r="D12" s="119"/>
      <c r="E12" s="118"/>
      <c r="F12" s="118"/>
      <c r="G12" s="71"/>
      <c r="H12" s="71"/>
      <c r="I12" s="71"/>
      <c r="J12" s="71"/>
      <c r="K12" s="71"/>
      <c r="L12" s="71"/>
      <c r="M12" s="71"/>
      <c r="N12" s="71"/>
      <c r="O12" s="873"/>
      <c r="P12" s="873"/>
      <c r="Q12" s="873"/>
      <c r="R12" s="873"/>
      <c r="S12" s="873"/>
      <c r="T12" s="873"/>
      <c r="U12" s="873"/>
      <c r="V12" s="873"/>
      <c r="W12" s="873"/>
      <c r="X12" s="873"/>
      <c r="Y12" s="873"/>
      <c r="Z12" s="873"/>
      <c r="AA12" s="873"/>
      <c r="AB12" s="873"/>
      <c r="AC12" s="873"/>
      <c r="AD12" s="873"/>
      <c r="AE12" s="873"/>
      <c r="AF12" s="873"/>
      <c r="AG12" s="873"/>
      <c r="AH12" s="873"/>
      <c r="AI12" s="873"/>
      <c r="AJ12" s="873"/>
      <c r="AK12" s="873"/>
      <c r="AL12" s="873"/>
    </row>
    <row r="13" spans="1:38" s="92" customFormat="1" ht="15.75" x14ac:dyDescent="0.25">
      <c r="A13" s="874"/>
      <c r="B13" s="120"/>
      <c r="C13" s="118"/>
      <c r="D13" s="119"/>
      <c r="E13" s="118"/>
      <c r="F13" s="118"/>
      <c r="G13" s="96"/>
      <c r="H13" s="71"/>
      <c r="I13" s="71"/>
      <c r="J13" s="71"/>
      <c r="K13" s="71"/>
      <c r="L13" s="71"/>
      <c r="M13" s="71"/>
      <c r="N13" s="71"/>
      <c r="O13" s="873"/>
      <c r="P13" s="873"/>
      <c r="Q13" s="873"/>
      <c r="R13" s="873"/>
      <c r="S13" s="873"/>
      <c r="T13" s="873"/>
      <c r="U13" s="873"/>
      <c r="V13" s="873"/>
      <c r="W13" s="873"/>
      <c r="X13" s="873"/>
      <c r="Y13" s="873"/>
      <c r="Z13" s="873"/>
      <c r="AA13" s="873"/>
      <c r="AB13" s="873"/>
      <c r="AC13" s="873"/>
      <c r="AD13" s="873"/>
      <c r="AE13" s="873"/>
      <c r="AF13" s="873"/>
      <c r="AG13" s="873"/>
      <c r="AH13" s="873"/>
      <c r="AI13" s="873"/>
      <c r="AJ13" s="873"/>
      <c r="AK13" s="873"/>
      <c r="AL13" s="873"/>
    </row>
    <row r="14" spans="1:38" s="92" customFormat="1" ht="15.75" x14ac:dyDescent="0.25">
      <c r="A14" s="80"/>
      <c r="B14" s="120"/>
      <c r="C14" s="118"/>
      <c r="D14" s="119"/>
      <c r="E14" s="118"/>
      <c r="F14" s="118"/>
      <c r="G14" s="71"/>
      <c r="H14" s="71"/>
      <c r="I14" s="71"/>
      <c r="J14" s="71"/>
      <c r="K14" s="71"/>
      <c r="L14" s="71"/>
      <c r="M14" s="71"/>
      <c r="N14" s="71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  <c r="AB14" s="873"/>
      <c r="AC14" s="873"/>
      <c r="AD14" s="873"/>
      <c r="AE14" s="873"/>
      <c r="AF14" s="873"/>
      <c r="AG14" s="873"/>
      <c r="AH14" s="873"/>
      <c r="AI14" s="873"/>
      <c r="AJ14" s="873"/>
      <c r="AK14" s="873"/>
      <c r="AL14" s="873"/>
    </row>
    <row r="15" spans="1:38" s="92" customFormat="1" ht="18" x14ac:dyDescent="0.25">
      <c r="A15" s="876"/>
      <c r="B15" s="120"/>
      <c r="C15" s="118"/>
      <c r="D15" s="119"/>
      <c r="E15" s="118"/>
      <c r="F15" s="118"/>
      <c r="G15" s="71"/>
      <c r="H15" s="71"/>
      <c r="I15" s="71"/>
      <c r="J15" s="71"/>
      <c r="K15" s="71"/>
      <c r="L15" s="71"/>
      <c r="M15" s="71"/>
      <c r="N15" s="71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73"/>
      <c r="AI15" s="873"/>
      <c r="AJ15" s="873"/>
      <c r="AK15" s="873"/>
      <c r="AL15" s="873"/>
    </row>
    <row r="16" spans="1:38" s="92" customFormat="1" ht="15.75" x14ac:dyDescent="0.25">
      <c r="A16" s="874"/>
      <c r="B16" s="71"/>
      <c r="C16" s="873"/>
      <c r="D16" s="873"/>
      <c r="E16" s="873"/>
      <c r="F16" s="873"/>
      <c r="G16" s="873"/>
      <c r="H16" s="873"/>
      <c r="I16" s="873"/>
      <c r="J16" s="873"/>
      <c r="K16" s="873"/>
      <c r="L16" s="873"/>
      <c r="M16" s="873"/>
      <c r="N16" s="873"/>
      <c r="O16" s="873"/>
      <c r="P16" s="873"/>
      <c r="Q16" s="873"/>
      <c r="R16" s="873"/>
      <c r="S16" s="873"/>
      <c r="T16" s="873"/>
      <c r="U16" s="873"/>
      <c r="V16" s="873"/>
      <c r="W16" s="873"/>
      <c r="X16" s="873"/>
      <c r="Y16" s="873"/>
      <c r="Z16" s="873"/>
      <c r="AA16" s="873"/>
      <c r="AB16" s="873"/>
      <c r="AC16" s="873"/>
      <c r="AD16" s="873"/>
      <c r="AE16" s="873"/>
      <c r="AF16" s="873"/>
      <c r="AG16" s="873"/>
      <c r="AH16" s="873"/>
      <c r="AI16" s="873"/>
      <c r="AJ16" s="873"/>
      <c r="AK16" s="873"/>
      <c r="AL16" s="873"/>
    </row>
    <row r="17" spans="1:47" s="92" customFormat="1" ht="15.75" x14ac:dyDescent="0.25">
      <c r="A17" s="874"/>
      <c r="B17" s="71"/>
      <c r="C17" s="873"/>
      <c r="D17" s="873"/>
      <c r="E17" s="873"/>
      <c r="F17" s="873"/>
      <c r="G17" s="873"/>
      <c r="H17" s="873"/>
      <c r="I17" s="873"/>
      <c r="J17" s="873"/>
      <c r="K17" s="873"/>
      <c r="L17" s="873"/>
      <c r="M17" s="873"/>
      <c r="N17" s="873"/>
      <c r="O17" s="873"/>
      <c r="P17" s="873"/>
      <c r="Q17" s="873"/>
      <c r="R17" s="873"/>
      <c r="S17" s="873"/>
      <c r="T17" s="873"/>
      <c r="U17" s="873"/>
      <c r="V17" s="873"/>
      <c r="W17" s="873"/>
      <c r="X17" s="873"/>
      <c r="Y17" s="873"/>
      <c r="Z17" s="873"/>
      <c r="AA17" s="873"/>
      <c r="AB17" s="873"/>
      <c r="AC17" s="873"/>
      <c r="AD17" s="873"/>
      <c r="AE17" s="873"/>
      <c r="AF17" s="873"/>
      <c r="AG17" s="873"/>
      <c r="AH17" s="873"/>
      <c r="AI17" s="873"/>
      <c r="AJ17" s="873"/>
      <c r="AK17" s="873"/>
      <c r="AL17" s="873"/>
    </row>
    <row r="18" spans="1:47" s="92" customFormat="1" ht="18" x14ac:dyDescent="0.25">
      <c r="A18" s="80" t="s">
        <v>173</v>
      </c>
      <c r="B18" s="85" t="s">
        <v>16</v>
      </c>
      <c r="C18" s="44" t="s">
        <v>585</v>
      </c>
      <c r="D18" s="45"/>
      <c r="E18" s="45"/>
      <c r="F18" s="45"/>
      <c r="G18" s="45"/>
      <c r="H18" s="45"/>
      <c r="I18" s="45"/>
      <c r="J18" s="45"/>
      <c r="K18" s="45"/>
      <c r="L18" s="45"/>
      <c r="M18" s="44" t="s">
        <v>586</v>
      </c>
      <c r="N18" s="45"/>
      <c r="O18" s="43"/>
      <c r="P18" s="87" t="s">
        <v>587</v>
      </c>
      <c r="Q18" s="88"/>
      <c r="R18" s="88"/>
      <c r="S18" s="88"/>
      <c r="T18" s="88"/>
      <c r="U18" s="88"/>
      <c r="V18" s="89"/>
      <c r="W18" s="873"/>
      <c r="X18" s="873"/>
      <c r="Y18" s="873"/>
      <c r="Z18" s="873"/>
      <c r="AA18" s="239" t="s">
        <v>857</v>
      </c>
      <c r="AB18" s="873"/>
      <c r="AC18" s="873"/>
      <c r="AD18" s="873"/>
      <c r="AE18" s="873"/>
      <c r="AF18" s="873"/>
      <c r="AG18" s="873"/>
      <c r="AH18" s="873"/>
      <c r="AI18" s="873"/>
      <c r="AJ18" s="873"/>
      <c r="AK18" s="873"/>
      <c r="AL18" s="873"/>
    </row>
    <row r="19" spans="1:47" s="92" customFormat="1" ht="18" x14ac:dyDescent="0.25">
      <c r="A19" s="874"/>
      <c r="B19" s="983">
        <v>451</v>
      </c>
      <c r="C19" s="922" t="s">
        <v>112</v>
      </c>
      <c r="D19" s="985"/>
      <c r="E19" s="985"/>
      <c r="F19" s="985"/>
      <c r="G19" s="985"/>
      <c r="H19" s="985"/>
      <c r="I19" s="985"/>
      <c r="J19" s="985"/>
      <c r="K19" s="985"/>
      <c r="L19" s="985"/>
      <c r="M19" s="992" t="s">
        <v>254</v>
      </c>
      <c r="N19" s="924"/>
      <c r="O19" s="986"/>
      <c r="P19" s="987"/>
      <c r="Q19" s="985"/>
      <c r="R19" s="985"/>
      <c r="S19" s="134"/>
      <c r="T19" s="134"/>
      <c r="U19" s="134"/>
      <c r="V19" s="556"/>
      <c r="W19" s="873"/>
      <c r="X19" s="371"/>
      <c r="Y19" s="873"/>
      <c r="Z19" s="873"/>
      <c r="AA19" s="239" t="s">
        <v>858</v>
      </c>
      <c r="AB19" s="873"/>
      <c r="AC19" s="873"/>
      <c r="AD19" s="873"/>
      <c r="AE19" s="873"/>
      <c r="AF19" s="873"/>
      <c r="AG19" s="873"/>
      <c r="AH19" s="873"/>
      <c r="AI19" s="873"/>
      <c r="AJ19" s="873"/>
      <c r="AK19" s="873"/>
      <c r="AL19" s="873"/>
    </row>
    <row r="20" spans="1:47" s="92" customFormat="1" ht="18" x14ac:dyDescent="0.25">
      <c r="A20" s="874"/>
      <c r="B20" s="983">
        <v>452</v>
      </c>
      <c r="C20" s="922" t="s">
        <v>110</v>
      </c>
      <c r="D20" s="985"/>
      <c r="E20" s="985"/>
      <c r="F20" s="985"/>
      <c r="G20" s="985"/>
      <c r="H20" s="985"/>
      <c r="I20" s="985"/>
      <c r="J20" s="985"/>
      <c r="K20" s="985"/>
      <c r="L20" s="985"/>
      <c r="M20" s="992" t="s">
        <v>254</v>
      </c>
      <c r="N20" s="924"/>
      <c r="O20" s="986"/>
      <c r="P20" s="987"/>
      <c r="Q20" s="985"/>
      <c r="R20" s="985"/>
      <c r="S20" s="134"/>
      <c r="T20" s="134"/>
      <c r="U20" s="134"/>
      <c r="V20" s="556"/>
      <c r="W20" s="873"/>
      <c r="X20" s="371"/>
      <c r="Y20" s="873"/>
      <c r="Z20" s="873"/>
      <c r="AA20" s="239" t="s">
        <v>859</v>
      </c>
      <c r="AB20" s="873"/>
      <c r="AC20" s="873"/>
      <c r="AD20" s="873"/>
      <c r="AE20" s="873"/>
      <c r="AF20" s="873"/>
      <c r="AG20" s="873"/>
      <c r="AH20" s="873"/>
      <c r="AI20" s="873"/>
      <c r="AJ20" s="873"/>
      <c r="AK20" s="873"/>
      <c r="AL20" s="873"/>
    </row>
    <row r="21" spans="1:47" s="92" customFormat="1" ht="18" x14ac:dyDescent="0.25">
      <c r="A21" s="874"/>
      <c r="B21" s="983">
        <v>453</v>
      </c>
      <c r="C21" s="922" t="s">
        <v>111</v>
      </c>
      <c r="D21" s="985"/>
      <c r="E21" s="985"/>
      <c r="F21" s="985"/>
      <c r="G21" s="985"/>
      <c r="H21" s="985"/>
      <c r="I21" s="985"/>
      <c r="J21" s="985"/>
      <c r="K21" s="985"/>
      <c r="L21" s="985"/>
      <c r="M21" s="992" t="s">
        <v>254</v>
      </c>
      <c r="N21" s="924"/>
      <c r="O21" s="986"/>
      <c r="P21" s="987"/>
      <c r="Q21" s="985"/>
      <c r="R21" s="985"/>
      <c r="S21" s="134"/>
      <c r="T21" s="134"/>
      <c r="U21" s="134"/>
      <c r="V21" s="556"/>
      <c r="W21" s="873"/>
      <c r="X21" s="371"/>
      <c r="Y21" s="873"/>
      <c r="Z21" s="873"/>
      <c r="AA21" s="239" t="s">
        <v>860</v>
      </c>
      <c r="AB21" s="873"/>
      <c r="AC21" s="873"/>
      <c r="AD21" s="873"/>
      <c r="AE21" s="873"/>
      <c r="AF21" s="873"/>
      <c r="AG21" s="873"/>
      <c r="AH21" s="873"/>
      <c r="AI21" s="873"/>
      <c r="AJ21" s="873"/>
      <c r="AK21" s="873"/>
      <c r="AL21" s="873"/>
    </row>
    <row r="22" spans="1:47" s="92" customFormat="1" ht="18" x14ac:dyDescent="0.25">
      <c r="A22" s="874"/>
      <c r="B22" s="988">
        <v>454</v>
      </c>
      <c r="C22" s="239" t="s">
        <v>946</v>
      </c>
      <c r="D22" s="314"/>
      <c r="E22" s="314"/>
      <c r="F22" s="314"/>
      <c r="G22" s="314"/>
      <c r="H22" s="314"/>
      <c r="I22" s="314"/>
      <c r="J22" s="314"/>
      <c r="K22" s="314"/>
      <c r="L22" s="314"/>
      <c r="M22" s="992" t="s">
        <v>254</v>
      </c>
      <c r="N22" s="924"/>
      <c r="O22" s="315"/>
      <c r="P22" s="239"/>
      <c r="Q22" s="314"/>
      <c r="R22" s="314"/>
      <c r="S22" s="134"/>
      <c r="T22" s="134"/>
      <c r="U22" s="134"/>
      <c r="V22" s="989"/>
      <c r="W22" s="873"/>
      <c r="X22" s="371"/>
      <c r="Y22" s="873"/>
      <c r="Z22" s="873"/>
      <c r="AA22" s="873"/>
      <c r="AB22" s="873"/>
      <c r="AC22" s="873"/>
      <c r="AD22" s="873"/>
      <c r="AE22" s="873"/>
      <c r="AF22" s="873"/>
      <c r="AG22" s="873"/>
      <c r="AH22" s="873"/>
      <c r="AI22" s="873"/>
      <c r="AJ22" s="873"/>
      <c r="AK22" s="873"/>
      <c r="AL22" s="873"/>
    </row>
    <row r="23" spans="1:47" s="92" customFormat="1" ht="18" x14ac:dyDescent="0.25">
      <c r="A23" s="874"/>
      <c r="B23" s="997"/>
      <c r="C23" s="239"/>
      <c r="D23" s="314"/>
      <c r="E23" s="314"/>
      <c r="F23" s="314"/>
      <c r="G23" s="314"/>
      <c r="H23" s="314"/>
      <c r="I23" s="314"/>
      <c r="J23" s="314"/>
      <c r="K23" s="314"/>
      <c r="L23" s="314"/>
      <c r="M23" s="992"/>
      <c r="N23" s="996"/>
      <c r="O23" s="993"/>
      <c r="P23" s="994"/>
      <c r="Q23" s="991"/>
      <c r="R23" s="991"/>
      <c r="S23" s="995"/>
      <c r="T23" s="995"/>
      <c r="U23" s="995"/>
      <c r="V23" s="989"/>
      <c r="W23" s="873"/>
      <c r="X23" s="873"/>
      <c r="Y23" s="878"/>
      <c r="Z23" s="122"/>
      <c r="AA23" s="122"/>
      <c r="AB23" s="122"/>
      <c r="AC23" s="122"/>
      <c r="AD23" s="873"/>
      <c r="AE23" s="873"/>
      <c r="AF23" s="873"/>
      <c r="AG23" s="873"/>
      <c r="AH23" s="873"/>
      <c r="AI23" s="873"/>
      <c r="AJ23" s="873"/>
      <c r="AK23" s="873"/>
      <c r="AL23" s="873"/>
      <c r="AM23" s="873"/>
      <c r="AN23" s="873"/>
      <c r="AO23" s="873"/>
      <c r="AP23" s="873"/>
      <c r="AQ23" s="873"/>
      <c r="AR23" s="873"/>
      <c r="AS23" s="873"/>
      <c r="AT23" s="873"/>
      <c r="AU23" s="873"/>
    </row>
    <row r="24" spans="1:47" x14ac:dyDescent="0.2">
      <c r="B24" s="873"/>
    </row>
    <row r="25" spans="1:47" s="92" customFormat="1" ht="15.75" x14ac:dyDescent="0.25">
      <c r="A25" s="874" t="s">
        <v>172</v>
      </c>
      <c r="B25" s="71"/>
      <c r="C25" s="873"/>
      <c r="D25" s="873"/>
      <c r="E25" s="873"/>
      <c r="F25" s="873"/>
      <c r="G25" s="873"/>
      <c r="H25" s="873"/>
      <c r="I25" s="873"/>
      <c r="J25" s="873"/>
      <c r="K25" s="873"/>
      <c r="L25" s="873"/>
      <c r="M25" s="873"/>
      <c r="N25" s="873"/>
      <c r="O25" s="873"/>
      <c r="P25" s="873"/>
      <c r="Q25" s="873"/>
      <c r="R25" s="873"/>
      <c r="S25" s="873"/>
      <c r="T25" s="873"/>
      <c r="U25" s="873"/>
      <c r="V25" s="873"/>
      <c r="W25" s="873"/>
      <c r="X25" s="873"/>
      <c r="Y25" s="873"/>
      <c r="Z25" s="873"/>
      <c r="AA25" s="873"/>
      <c r="AB25" s="873"/>
      <c r="AC25" s="873"/>
      <c r="AD25" s="873"/>
      <c r="AE25" s="873"/>
      <c r="AF25" s="873"/>
      <c r="AG25" s="873"/>
      <c r="AH25" s="873"/>
      <c r="AI25" s="873"/>
      <c r="AJ25" s="873"/>
      <c r="AK25" s="873"/>
      <c r="AL25" s="873"/>
    </row>
    <row r="26" spans="1:47" s="92" customFormat="1" ht="17.25" x14ac:dyDescent="0.25">
      <c r="A26" s="74"/>
      <c r="B26" s="71"/>
      <c r="C26" s="873"/>
      <c r="D26" s="873" t="s">
        <v>0</v>
      </c>
      <c r="E26" s="873"/>
      <c r="F26" s="873"/>
      <c r="G26" s="873"/>
      <c r="H26" s="873"/>
      <c r="I26" s="873"/>
      <c r="J26" s="91" t="s">
        <v>0</v>
      </c>
      <c r="K26" s="873"/>
      <c r="L26" s="873"/>
      <c r="M26" s="873"/>
      <c r="N26" s="873"/>
      <c r="O26" s="873"/>
      <c r="P26" s="873"/>
      <c r="Q26" s="873"/>
      <c r="R26" s="873"/>
      <c r="S26" s="873"/>
      <c r="T26" s="873"/>
      <c r="U26" s="873"/>
      <c r="V26" s="873"/>
      <c r="W26" s="873"/>
      <c r="X26" s="873"/>
      <c r="Y26" s="873"/>
      <c r="Z26" s="873"/>
      <c r="AA26" s="873"/>
      <c r="AB26" s="873"/>
      <c r="AC26" s="873"/>
      <c r="AD26" s="873"/>
      <c r="AE26" s="873"/>
      <c r="AF26" s="873"/>
      <c r="AG26" s="873"/>
      <c r="AH26" s="873"/>
      <c r="AI26" s="873"/>
      <c r="AJ26" s="873"/>
      <c r="AK26" s="873"/>
      <c r="AL26" s="873"/>
    </row>
    <row r="27" spans="1:47" s="92" customFormat="1" ht="15.75" x14ac:dyDescent="0.25">
      <c r="A27" s="508" t="s">
        <v>170</v>
      </c>
      <c r="B27" s="881">
        <v>1</v>
      </c>
      <c r="C27" s="873"/>
      <c r="D27" s="873"/>
      <c r="E27" s="873"/>
      <c r="F27" s="873"/>
      <c r="G27" s="873"/>
      <c r="H27" s="873"/>
      <c r="I27" s="873"/>
      <c r="J27" s="873"/>
      <c r="K27" s="873"/>
      <c r="L27" s="873"/>
      <c r="M27" s="873"/>
      <c r="N27" s="873"/>
      <c r="O27" s="873"/>
      <c r="P27" s="873"/>
      <c r="Q27" s="871"/>
      <c r="R27" s="871"/>
      <c r="S27" s="871"/>
      <c r="T27" s="873"/>
      <c r="U27" s="873"/>
      <c r="V27" s="873"/>
      <c r="W27" s="873"/>
      <c r="X27" s="873"/>
      <c r="Y27" s="873"/>
      <c r="Z27" s="873"/>
      <c r="AA27" s="873"/>
      <c r="AB27" s="873"/>
    </row>
    <row r="28" spans="1:47" s="92" customFormat="1" ht="18" x14ac:dyDescent="0.25">
      <c r="A28" s="133" t="s">
        <v>161</v>
      </c>
      <c r="B28" s="133"/>
      <c r="C28" s="873"/>
      <c r="D28" s="873"/>
      <c r="E28" s="873"/>
      <c r="F28" s="873"/>
      <c r="G28" s="873"/>
      <c r="H28" s="873"/>
      <c r="I28" s="873"/>
      <c r="J28" s="873"/>
      <c r="K28" s="873"/>
      <c r="L28" s="873"/>
      <c r="M28" s="873"/>
      <c r="N28" s="873"/>
      <c r="O28" s="873"/>
      <c r="P28" s="873"/>
      <c r="Q28" s="871"/>
      <c r="R28" s="871"/>
      <c r="S28" s="871"/>
      <c r="T28" s="873"/>
      <c r="U28" s="873"/>
      <c r="V28" s="873"/>
      <c r="W28" s="873"/>
      <c r="X28" s="873"/>
      <c r="Y28" s="873"/>
      <c r="Z28" s="873"/>
      <c r="AA28" s="873"/>
      <c r="AB28" s="873"/>
    </row>
    <row r="29" spans="1:47" s="92" customFormat="1" ht="18" x14ac:dyDescent="0.25">
      <c r="A29" s="447" t="s">
        <v>947</v>
      </c>
      <c r="B29" s="474">
        <v>451</v>
      </c>
      <c r="C29" s="873"/>
      <c r="D29" s="873"/>
      <c r="E29" s="873"/>
      <c r="F29" s="873"/>
      <c r="G29" s="873"/>
      <c r="H29" s="873"/>
      <c r="I29" s="873"/>
      <c r="J29" s="873"/>
      <c r="K29" s="873"/>
      <c r="L29" s="873"/>
      <c r="M29" s="873"/>
      <c r="N29" s="873"/>
      <c r="O29" s="873"/>
      <c r="P29" s="873"/>
      <c r="Q29" s="871"/>
      <c r="R29" s="871"/>
      <c r="S29" s="871"/>
      <c r="T29" s="873"/>
      <c r="U29" s="873"/>
      <c r="V29" s="873"/>
      <c r="W29" s="873"/>
      <c r="X29" s="873"/>
      <c r="Y29" s="873"/>
      <c r="Z29" s="873"/>
      <c r="AA29" s="873"/>
      <c r="AB29" s="873"/>
    </row>
    <row r="30" spans="1:47" s="92" customFormat="1" ht="18" x14ac:dyDescent="0.25">
      <c r="A30" s="447" t="s">
        <v>719</v>
      </c>
      <c r="B30" s="474">
        <v>452</v>
      </c>
      <c r="C30" s="873"/>
      <c r="D30" s="873"/>
      <c r="E30" s="873"/>
      <c r="F30" s="873"/>
      <c r="G30" s="873"/>
      <c r="H30" s="873"/>
      <c r="I30" s="873"/>
      <c r="J30" s="873"/>
      <c r="K30" s="873"/>
      <c r="L30" s="873"/>
      <c r="M30" s="873"/>
      <c r="N30" s="873"/>
      <c r="O30" s="873"/>
      <c r="P30" s="873"/>
      <c r="Q30" s="871"/>
      <c r="R30" s="871"/>
      <c r="S30" s="871"/>
      <c r="T30" s="873"/>
      <c r="U30" s="873"/>
      <c r="V30" s="873"/>
      <c r="W30" s="873"/>
      <c r="X30" s="873"/>
      <c r="Y30" s="873"/>
      <c r="Z30" s="873"/>
      <c r="AA30" s="873"/>
      <c r="AB30" s="873"/>
    </row>
    <row r="31" spans="1:47" ht="18" x14ac:dyDescent="0.25">
      <c r="A31" s="276" t="s">
        <v>948</v>
      </c>
      <c r="B31" s="474">
        <v>453</v>
      </c>
      <c r="Q31" s="871" t="s">
        <v>0</v>
      </c>
      <c r="R31" s="871"/>
      <c r="S31" s="871"/>
    </row>
    <row r="32" spans="1:47" ht="18" x14ac:dyDescent="0.25">
      <c r="A32" s="514" t="s">
        <v>949</v>
      </c>
      <c r="B32" s="474">
        <v>454</v>
      </c>
      <c r="Q32" s="871"/>
      <c r="R32" s="871"/>
      <c r="S32" s="871"/>
    </row>
    <row r="33" spans="1:25" ht="18" x14ac:dyDescent="0.25">
      <c r="A33" s="514"/>
      <c r="B33" s="885"/>
      <c r="Q33" s="871"/>
      <c r="R33" s="871"/>
      <c r="S33" s="871"/>
    </row>
    <row r="34" spans="1:25" ht="18" x14ac:dyDescent="0.25">
      <c r="A34" s="243"/>
      <c r="B34" s="477"/>
      <c r="C34" s="477"/>
      <c r="D34" s="477"/>
      <c r="E34" s="477"/>
      <c r="F34" s="477"/>
      <c r="G34" s="477"/>
      <c r="W34" s="871"/>
      <c r="X34" s="871"/>
      <c r="Y34" s="871"/>
    </row>
    <row r="35" spans="1:25" ht="15.75" x14ac:dyDescent="0.25">
      <c r="A35" s="491" t="s">
        <v>131</v>
      </c>
      <c r="B35" s="66"/>
      <c r="C35" s="875"/>
      <c r="D35" s="875"/>
      <c r="E35" s="875"/>
      <c r="H35" s="871"/>
      <c r="I35" s="871"/>
      <c r="J35" s="871"/>
    </row>
    <row r="36" spans="1:25" x14ac:dyDescent="0.2">
      <c r="A36" s="873" t="s">
        <v>21</v>
      </c>
      <c r="B36" s="66"/>
      <c r="C36" s="875"/>
      <c r="D36" s="875"/>
      <c r="E36" s="875"/>
    </row>
    <row r="37" spans="1:25" x14ac:dyDescent="0.2">
      <c r="A37" s="873" t="s">
        <v>2</v>
      </c>
      <c r="B37" s="66"/>
      <c r="C37" s="875"/>
      <c r="D37" s="875"/>
      <c r="E37" s="875"/>
    </row>
    <row r="38" spans="1:25" ht="15.75" x14ac:dyDescent="0.25">
      <c r="A38" s="75"/>
      <c r="B38" s="66"/>
      <c r="C38" s="875"/>
      <c r="D38" s="875"/>
      <c r="E38" s="875"/>
    </row>
    <row r="39" spans="1:25" x14ac:dyDescent="0.2">
      <c r="A39" s="216"/>
      <c r="B39" s="490">
        <f>SUM(B29:B33)</f>
        <v>1810</v>
      </c>
      <c r="C39" s="490" t="e">
        <f>SUM(#REF!)</f>
        <v>#REF!</v>
      </c>
      <c r="D39" s="490"/>
      <c r="E39" s="490"/>
      <c r="F39" s="490"/>
      <c r="G39" s="490"/>
      <c r="H39" s="65"/>
      <c r="I39" s="65"/>
      <c r="J39" s="65"/>
    </row>
    <row r="40" spans="1:25" x14ac:dyDescent="0.2">
      <c r="A40" s="220" t="s">
        <v>22</v>
      </c>
      <c r="B40" s="490">
        <f>SUM(B19:B23)</f>
        <v>1810</v>
      </c>
      <c r="C40" s="216"/>
      <c r="D40" s="216"/>
      <c r="E40" s="216"/>
      <c r="F40" s="216"/>
      <c r="G40" s="216"/>
    </row>
    <row r="41" spans="1:25" ht="15.75" x14ac:dyDescent="0.25">
      <c r="A41" s="82"/>
    </row>
    <row r="42" spans="1:25" ht="15.75" x14ac:dyDescent="0.25">
      <c r="A42" s="82" t="s">
        <v>815</v>
      </c>
      <c r="D42" s="874" t="str">
        <f>B9</f>
        <v>Course of studies   MDHK</v>
      </c>
    </row>
    <row r="43" spans="1:25" ht="15.75" thickBot="1" x14ac:dyDescent="0.25">
      <c r="B43" s="77"/>
      <c r="C43" s="77"/>
      <c r="D43" s="77"/>
      <c r="E43" s="77"/>
    </row>
    <row r="44" spans="1:25" ht="16.5" thickBot="1" x14ac:dyDescent="0.3">
      <c r="A44" s="174" t="s">
        <v>96</v>
      </c>
      <c r="B44" s="175" t="s">
        <v>97</v>
      </c>
      <c r="C44" s="1170" t="s">
        <v>162</v>
      </c>
      <c r="D44" s="1171"/>
      <c r="E44" s="1171"/>
      <c r="F44" s="1171"/>
      <c r="G44" s="1171"/>
      <c r="H44" s="1171"/>
      <c r="I44" s="1172"/>
      <c r="J44" s="113"/>
      <c r="K44" s="113"/>
      <c r="L44" s="113"/>
      <c r="M44" s="113"/>
      <c r="P44" s="113"/>
      <c r="Q44" s="113"/>
      <c r="R44" s="113"/>
      <c r="S44" s="113"/>
    </row>
    <row r="45" spans="1:25" ht="15.75" thickBot="1" x14ac:dyDescent="0.25">
      <c r="A45" s="184" t="s">
        <v>798</v>
      </c>
      <c r="B45" s="680">
        <v>1</v>
      </c>
      <c r="C45" s="184"/>
      <c r="D45" s="182"/>
      <c r="E45" s="182"/>
      <c r="F45" s="182"/>
      <c r="G45" s="182"/>
      <c r="H45" s="182"/>
      <c r="I45" s="493"/>
    </row>
    <row r="46" spans="1:25" ht="15.75" thickBot="1" x14ac:dyDescent="0.25">
      <c r="A46" s="184" t="s">
        <v>799</v>
      </c>
      <c r="B46" s="680">
        <v>1</v>
      </c>
      <c r="C46" s="184"/>
      <c r="D46" s="182"/>
      <c r="E46" s="182"/>
      <c r="F46" s="182"/>
      <c r="G46" s="182"/>
      <c r="H46" s="182"/>
      <c r="I46" s="493"/>
    </row>
    <row r="47" spans="1:25" ht="15.75" thickBot="1" x14ac:dyDescent="0.25">
      <c r="A47" s="184" t="s">
        <v>800</v>
      </c>
      <c r="B47" s="680">
        <v>1</v>
      </c>
      <c r="C47" s="184"/>
      <c r="D47" s="182"/>
      <c r="E47" s="182"/>
      <c r="F47" s="182"/>
      <c r="G47" s="182"/>
      <c r="H47" s="182"/>
      <c r="I47" s="493"/>
    </row>
    <row r="48" spans="1:25" ht="15.75" thickBot="1" x14ac:dyDescent="0.25">
      <c r="A48" s="184" t="s">
        <v>801</v>
      </c>
      <c r="B48" s="680">
        <v>1</v>
      </c>
      <c r="C48" s="184"/>
      <c r="D48" s="182"/>
      <c r="E48" s="182"/>
      <c r="F48" s="182"/>
      <c r="G48" s="182"/>
      <c r="H48" s="182"/>
      <c r="I48" s="493"/>
    </row>
    <row r="49" spans="1:11" ht="15.75" thickBot="1" x14ac:dyDescent="0.25">
      <c r="A49" s="184" t="s">
        <v>802</v>
      </c>
      <c r="B49" s="680">
        <v>1</v>
      </c>
      <c r="C49" s="184"/>
      <c r="D49" s="182"/>
      <c r="E49" s="182"/>
      <c r="F49" s="182"/>
      <c r="G49" s="182"/>
      <c r="H49" s="182"/>
      <c r="I49" s="493"/>
    </row>
    <row r="50" spans="1:11" x14ac:dyDescent="0.2">
      <c r="A50" s="783"/>
      <c r="B50" s="669"/>
      <c r="C50" s="875"/>
      <c r="D50" s="875"/>
      <c r="E50" s="875"/>
      <c r="F50" s="875"/>
      <c r="G50" s="875"/>
      <c r="H50" s="875"/>
      <c r="I50" s="875"/>
      <c r="K50" s="371"/>
    </row>
    <row r="51" spans="1:11" x14ac:dyDescent="0.2">
      <c r="A51" s="873" t="s">
        <v>101</v>
      </c>
      <c r="E51" s="875"/>
      <c r="F51" s="875"/>
      <c r="G51" s="875"/>
      <c r="H51" s="875"/>
      <c r="I51" s="875"/>
    </row>
    <row r="52" spans="1:11" x14ac:dyDescent="0.2">
      <c r="A52" s="873" t="s">
        <v>182</v>
      </c>
      <c r="E52" s="875"/>
      <c r="F52" s="875"/>
      <c r="G52" s="875"/>
      <c r="H52" s="875"/>
      <c r="I52" s="875"/>
    </row>
    <row r="53" spans="1:11" x14ac:dyDescent="0.2">
      <c r="E53" s="875"/>
      <c r="F53" s="875"/>
      <c r="G53" s="875"/>
      <c r="H53" s="875"/>
      <c r="I53" s="875"/>
    </row>
    <row r="54" spans="1:11" x14ac:dyDescent="0.2">
      <c r="E54" s="875"/>
      <c r="F54" s="875"/>
      <c r="G54" s="875"/>
      <c r="H54" s="875"/>
      <c r="I54" s="875"/>
    </row>
    <row r="55" spans="1:11" ht="15.75" x14ac:dyDescent="0.25">
      <c r="A55" s="879" t="s">
        <v>102</v>
      </c>
      <c r="B55" s="1154">
        <f>Termine!F1</f>
        <v>43344</v>
      </c>
      <c r="C55" s="1155"/>
      <c r="D55" s="1155"/>
      <c r="E55" s="875"/>
      <c r="F55" s="875"/>
      <c r="G55" s="875"/>
      <c r="H55" s="875"/>
      <c r="I55" s="875"/>
    </row>
    <row r="56" spans="1:11" x14ac:dyDescent="0.2">
      <c r="A56" s="195"/>
      <c r="B56" s="195"/>
      <c r="C56" s="875"/>
      <c r="D56" s="875"/>
      <c r="E56" s="875"/>
      <c r="F56" s="875"/>
      <c r="H56" s="875"/>
      <c r="I56" s="875"/>
    </row>
    <row r="57" spans="1:11" x14ac:dyDescent="0.2">
      <c r="A57" s="195"/>
      <c r="B57" s="195"/>
      <c r="C57" s="875"/>
      <c r="D57" s="875"/>
      <c r="E57" s="875"/>
      <c r="F57" s="875"/>
      <c r="H57" s="875"/>
      <c r="I57" s="875"/>
    </row>
    <row r="58" spans="1:11" x14ac:dyDescent="0.2">
      <c r="A58" s="195"/>
      <c r="B58" s="195"/>
      <c r="C58" s="875"/>
      <c r="D58" s="875"/>
      <c r="E58" s="875"/>
      <c r="F58" s="875"/>
      <c r="G58" s="875"/>
      <c r="H58" s="875"/>
      <c r="I58" s="875"/>
    </row>
    <row r="59" spans="1:11" x14ac:dyDescent="0.2">
      <c r="A59" s="195"/>
      <c r="B59" s="195"/>
      <c r="C59" s="875"/>
      <c r="D59" s="875"/>
      <c r="E59" s="875"/>
      <c r="F59" s="875"/>
      <c r="G59" s="875"/>
      <c r="H59" s="875"/>
      <c r="I59" s="875"/>
    </row>
    <row r="60" spans="1:11" x14ac:dyDescent="0.2">
      <c r="A60" s="195"/>
      <c r="B60" s="195"/>
      <c r="C60" s="875"/>
      <c r="D60" s="875"/>
      <c r="E60" s="875"/>
      <c r="F60" s="875"/>
      <c r="G60" s="875"/>
      <c r="H60" s="875"/>
      <c r="I60" s="875"/>
    </row>
    <row r="61" spans="1:11" x14ac:dyDescent="0.2">
      <c r="A61" s="195"/>
      <c r="B61" s="195"/>
      <c r="C61" s="875"/>
      <c r="D61" s="875"/>
      <c r="E61" s="875"/>
      <c r="F61" s="875"/>
      <c r="G61" s="875"/>
      <c r="H61" s="875"/>
      <c r="I61" s="875"/>
    </row>
    <row r="62" spans="1:11" x14ac:dyDescent="0.2">
      <c r="A62" s="195"/>
      <c r="B62" s="195"/>
      <c r="C62" s="875"/>
      <c r="D62" s="875"/>
      <c r="E62" s="875"/>
      <c r="F62" s="875"/>
      <c r="G62" s="875"/>
      <c r="H62" s="875"/>
      <c r="I62" s="875"/>
    </row>
    <row r="63" spans="1:11" x14ac:dyDescent="0.2">
      <c r="A63" s="195"/>
      <c r="B63" s="195"/>
      <c r="C63" s="875"/>
      <c r="D63" s="875"/>
      <c r="E63" s="875"/>
      <c r="F63" s="875"/>
      <c r="G63" s="875"/>
      <c r="H63" s="875"/>
      <c r="I63" s="875"/>
    </row>
    <row r="64" spans="1:11" x14ac:dyDescent="0.2">
      <c r="A64" s="195"/>
      <c r="B64" s="195"/>
      <c r="C64" s="875"/>
      <c r="D64" s="875"/>
      <c r="E64" s="875"/>
      <c r="F64" s="875"/>
      <c r="G64" s="875"/>
      <c r="H64" s="875"/>
      <c r="I64" s="875"/>
    </row>
    <row r="65" spans="1:9" x14ac:dyDescent="0.2">
      <c r="A65" s="195"/>
      <c r="B65" s="195"/>
      <c r="C65" s="875"/>
      <c r="D65" s="875"/>
      <c r="E65" s="875"/>
      <c r="F65" s="875"/>
      <c r="G65" s="875"/>
      <c r="H65" s="875"/>
      <c r="I65" s="875"/>
    </row>
    <row r="66" spans="1:9" x14ac:dyDescent="0.2">
      <c r="A66" s="195"/>
      <c r="B66" s="195"/>
      <c r="C66" s="875"/>
      <c r="D66" s="875"/>
      <c r="E66" s="875"/>
      <c r="F66" s="875"/>
      <c r="G66" s="875"/>
      <c r="H66" s="875"/>
      <c r="I66" s="875"/>
    </row>
    <row r="67" spans="1:9" x14ac:dyDescent="0.2">
      <c r="A67" s="195"/>
      <c r="B67" s="195"/>
      <c r="C67" s="875"/>
      <c r="D67" s="875"/>
      <c r="E67" s="875"/>
      <c r="F67" s="875"/>
      <c r="G67" s="875"/>
      <c r="H67" s="875"/>
      <c r="I67" s="875"/>
    </row>
    <row r="68" spans="1:9" x14ac:dyDescent="0.2">
      <c r="A68" s="195"/>
      <c r="B68" s="195"/>
      <c r="C68" s="875"/>
      <c r="D68" s="875"/>
      <c r="E68" s="875"/>
      <c r="F68" s="875"/>
      <c r="G68" s="875"/>
      <c r="H68" s="875"/>
      <c r="I68" s="875"/>
    </row>
    <row r="69" spans="1:9" x14ac:dyDescent="0.2">
      <c r="A69" s="195"/>
      <c r="B69" s="195"/>
      <c r="C69" s="875"/>
      <c r="D69" s="875"/>
      <c r="E69" s="875"/>
      <c r="F69" s="875"/>
      <c r="G69" s="875"/>
      <c r="H69" s="875"/>
      <c r="I69" s="875"/>
    </row>
    <row r="70" spans="1:9" x14ac:dyDescent="0.2">
      <c r="A70" s="195"/>
      <c r="B70" s="195"/>
      <c r="C70" s="875"/>
      <c r="D70" s="875"/>
      <c r="E70" s="875"/>
      <c r="F70" s="875"/>
      <c r="G70" s="875"/>
      <c r="H70" s="875"/>
      <c r="I70" s="875"/>
    </row>
    <row r="71" spans="1:9" x14ac:dyDescent="0.2">
      <c r="A71" s="195"/>
      <c r="B71" s="195"/>
      <c r="C71" s="875"/>
      <c r="D71" s="875"/>
      <c r="E71" s="875"/>
      <c r="F71" s="875"/>
      <c r="G71" s="875"/>
      <c r="H71" s="875"/>
      <c r="I71" s="875"/>
    </row>
    <row r="72" spans="1:9" x14ac:dyDescent="0.2">
      <c r="A72" s="195"/>
      <c r="B72" s="195"/>
      <c r="C72" s="875"/>
      <c r="D72" s="875"/>
      <c r="E72" s="875"/>
      <c r="F72" s="875"/>
      <c r="G72" s="875"/>
      <c r="H72" s="875"/>
      <c r="I72" s="875"/>
    </row>
    <row r="73" spans="1:9" x14ac:dyDescent="0.2">
      <c r="A73" s="195"/>
      <c r="B73" s="195"/>
      <c r="C73" s="875"/>
      <c r="D73" s="875"/>
      <c r="E73" s="875"/>
      <c r="F73" s="875"/>
      <c r="G73" s="875"/>
      <c r="H73" s="875"/>
      <c r="I73" s="875"/>
    </row>
    <row r="74" spans="1:9" x14ac:dyDescent="0.2">
      <c r="A74" s="195"/>
      <c r="B74" s="195"/>
      <c r="C74" s="875"/>
      <c r="D74" s="875"/>
      <c r="E74" s="875"/>
      <c r="F74" s="875"/>
      <c r="G74" s="875"/>
      <c r="H74" s="875"/>
      <c r="I74" s="875"/>
    </row>
    <row r="75" spans="1:9" x14ac:dyDescent="0.2">
      <c r="A75" s="195"/>
      <c r="B75" s="195"/>
      <c r="C75" s="875"/>
      <c r="D75" s="875"/>
      <c r="E75" s="875"/>
      <c r="F75" s="875"/>
      <c r="G75" s="875"/>
      <c r="H75" s="875"/>
      <c r="I75" s="875"/>
    </row>
    <row r="76" spans="1:9" x14ac:dyDescent="0.2">
      <c r="A76" s="195"/>
      <c r="B76" s="195"/>
      <c r="C76" s="875"/>
      <c r="D76" s="875"/>
      <c r="E76" s="875"/>
      <c r="F76" s="875"/>
      <c r="G76" s="875"/>
      <c r="H76" s="875"/>
      <c r="I76" s="875"/>
    </row>
    <row r="77" spans="1:9" x14ac:dyDescent="0.2">
      <c r="A77" s="195"/>
      <c r="B77" s="195"/>
      <c r="C77" s="875"/>
      <c r="D77" s="875"/>
      <c r="E77" s="875"/>
      <c r="F77" s="875"/>
      <c r="G77" s="875"/>
      <c r="H77" s="875"/>
      <c r="I77" s="875"/>
    </row>
    <row r="78" spans="1:9" x14ac:dyDescent="0.2">
      <c r="A78" s="195"/>
      <c r="B78" s="195"/>
      <c r="C78" s="875"/>
      <c r="D78" s="875"/>
      <c r="E78" s="875"/>
      <c r="F78" s="875"/>
      <c r="G78" s="875"/>
      <c r="H78" s="875"/>
      <c r="I78" s="875"/>
    </row>
    <row r="79" spans="1:9" x14ac:dyDescent="0.2">
      <c r="A79" s="195"/>
      <c r="B79" s="195"/>
      <c r="C79" s="875"/>
      <c r="D79" s="875"/>
      <c r="E79" s="875"/>
      <c r="F79" s="875"/>
      <c r="G79" s="875"/>
      <c r="H79" s="875"/>
      <c r="I79" s="875"/>
    </row>
    <row r="80" spans="1:9" x14ac:dyDescent="0.2">
      <c r="A80" s="195"/>
      <c r="B80" s="195"/>
      <c r="C80" s="875"/>
      <c r="D80" s="875"/>
      <c r="E80" s="875"/>
      <c r="F80" s="875"/>
      <c r="G80" s="875"/>
      <c r="H80" s="875"/>
      <c r="I80" s="875"/>
    </row>
    <row r="81" spans="1:9" x14ac:dyDescent="0.2">
      <c r="A81" s="195"/>
      <c r="B81" s="195"/>
      <c r="C81" s="875"/>
      <c r="D81" s="875"/>
      <c r="E81" s="875"/>
      <c r="F81" s="875"/>
      <c r="G81" s="875"/>
      <c r="H81" s="875"/>
      <c r="I81" s="875"/>
    </row>
    <row r="82" spans="1:9" x14ac:dyDescent="0.2">
      <c r="A82" s="195"/>
      <c r="B82" s="195"/>
      <c r="C82" s="875"/>
      <c r="D82" s="875"/>
      <c r="E82" s="875"/>
      <c r="F82" s="875"/>
      <c r="G82" s="875"/>
      <c r="H82" s="875"/>
      <c r="I82" s="875"/>
    </row>
    <row r="83" spans="1:9" x14ac:dyDescent="0.2">
      <c r="A83" s="195"/>
      <c r="B83" s="195"/>
      <c r="C83" s="875"/>
      <c r="D83" s="875"/>
      <c r="E83" s="875"/>
      <c r="F83" s="875"/>
      <c r="G83" s="875"/>
      <c r="H83" s="875"/>
      <c r="I83" s="875"/>
    </row>
    <row r="84" spans="1:9" x14ac:dyDescent="0.2">
      <c r="A84" s="195"/>
      <c r="B84" s="195"/>
      <c r="C84" s="875"/>
      <c r="D84" s="875"/>
      <c r="E84" s="875"/>
      <c r="F84" s="875"/>
      <c r="G84" s="875"/>
      <c r="H84" s="875"/>
      <c r="I84" s="875"/>
    </row>
    <row r="85" spans="1:9" x14ac:dyDescent="0.2">
      <c r="A85" s="195"/>
      <c r="B85" s="195"/>
      <c r="C85" s="875"/>
      <c r="D85" s="875"/>
      <c r="E85" s="875"/>
      <c r="F85" s="875"/>
      <c r="G85" s="875"/>
      <c r="H85" s="875"/>
      <c r="I85" s="875"/>
    </row>
    <row r="86" spans="1:9" x14ac:dyDescent="0.2">
      <c r="A86" s="195"/>
      <c r="B86" s="195"/>
      <c r="C86" s="875"/>
      <c r="D86" s="875"/>
      <c r="E86" s="875"/>
      <c r="F86" s="875"/>
      <c r="G86" s="875"/>
      <c r="H86" s="875"/>
      <c r="I86" s="875"/>
    </row>
    <row r="87" spans="1:9" x14ac:dyDescent="0.2">
      <c r="A87" s="195"/>
      <c r="B87" s="195"/>
      <c r="C87" s="875"/>
      <c r="D87" s="875"/>
      <c r="E87" s="875"/>
      <c r="F87" s="875"/>
      <c r="G87" s="875"/>
      <c r="H87" s="875"/>
      <c r="I87" s="875"/>
    </row>
    <row r="88" spans="1:9" x14ac:dyDescent="0.2">
      <c r="A88" s="195"/>
      <c r="B88" s="195"/>
      <c r="C88" s="875"/>
      <c r="D88" s="875"/>
      <c r="E88" s="875"/>
      <c r="F88" s="875"/>
      <c r="G88" s="875"/>
      <c r="H88" s="875"/>
      <c r="I88" s="875"/>
    </row>
    <row r="89" spans="1:9" x14ac:dyDescent="0.2">
      <c r="A89" s="195"/>
      <c r="B89" s="195"/>
      <c r="C89" s="875"/>
      <c r="D89" s="875"/>
      <c r="E89" s="875"/>
      <c r="F89" s="875"/>
      <c r="G89" s="875"/>
      <c r="H89" s="875"/>
      <c r="I89" s="875"/>
    </row>
    <row r="91" spans="1:9" x14ac:dyDescent="0.2">
      <c r="A91" s="873" t="s">
        <v>101</v>
      </c>
    </row>
    <row r="92" spans="1:9" x14ac:dyDescent="0.2">
      <c r="A92" s="873" t="s">
        <v>103</v>
      </c>
    </row>
    <row r="95" spans="1:9" ht="15.75" x14ac:dyDescent="0.25">
      <c r="A95" s="879" t="s">
        <v>102</v>
      </c>
      <c r="B95" s="1154">
        <f>Termine!F1</f>
        <v>43344</v>
      </c>
      <c r="C95" s="1155"/>
      <c r="D95" s="1155"/>
    </row>
  </sheetData>
  <mergeCells count="4">
    <mergeCell ref="N1:R1"/>
    <mergeCell ref="C44:I44"/>
    <mergeCell ref="B55:D55"/>
    <mergeCell ref="B95:D95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91"/>
  <sheetViews>
    <sheetView zoomScale="80" zoomScaleNormal="80" workbookViewId="0">
      <selection activeCell="B45" sqref="B45"/>
    </sheetView>
  </sheetViews>
  <sheetFormatPr baseColWidth="10" defaultColWidth="11" defaultRowHeight="15" x14ac:dyDescent="0.2"/>
  <cols>
    <col min="1" max="1" width="30.5" style="873" customWidth="1"/>
    <col min="2" max="2" width="5.625" style="813" customWidth="1"/>
    <col min="3" max="8" width="5.625" style="873" customWidth="1"/>
    <col min="9" max="9" width="6.5" style="873" customWidth="1"/>
    <col min="10" max="10" width="5.5" style="873" customWidth="1"/>
    <col min="11" max="13" width="4.625" style="873" customWidth="1"/>
    <col min="14" max="14" width="9.375" style="873" customWidth="1"/>
    <col min="15" max="19" width="4.625" style="873" customWidth="1"/>
    <col min="20" max="20" width="20.75" style="873" customWidth="1"/>
    <col min="21" max="25" width="4.625" style="873" customWidth="1"/>
    <col min="26" max="26" width="5.75" style="873" customWidth="1"/>
    <col min="27" max="16384" width="11" style="873"/>
  </cols>
  <sheetData>
    <row r="1" spans="1:38" ht="15.75" x14ac:dyDescent="0.25">
      <c r="A1" s="38" t="s">
        <v>23</v>
      </c>
      <c r="B1" s="47"/>
      <c r="M1" s="48" t="s">
        <v>1</v>
      </c>
      <c r="N1" s="1168">
        <v>43344</v>
      </c>
      <c r="O1" s="1169"/>
      <c r="P1" s="1169"/>
      <c r="Q1" s="1169"/>
      <c r="R1" s="1169"/>
      <c r="AA1" s="873" t="s">
        <v>0</v>
      </c>
    </row>
    <row r="2" spans="1:38" x14ac:dyDescent="0.2">
      <c r="A2" s="38" t="s">
        <v>106</v>
      </c>
      <c r="B2" s="47"/>
      <c r="M2" s="48"/>
      <c r="N2" s="99"/>
    </row>
    <row r="3" spans="1:38" x14ac:dyDescent="0.2">
      <c r="A3" s="873" t="s">
        <v>116</v>
      </c>
      <c r="J3" s="49" t="s">
        <v>0</v>
      </c>
    </row>
    <row r="4" spans="1:38" x14ac:dyDescent="0.2">
      <c r="A4" s="873" t="s">
        <v>2</v>
      </c>
    </row>
    <row r="5" spans="1:38" s="92" customFormat="1" x14ac:dyDescent="0.2">
      <c r="A5" s="873"/>
      <c r="B5" s="81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  <c r="AF5" s="873"/>
      <c r="AG5" s="873"/>
      <c r="AH5" s="873"/>
      <c r="AI5" s="873"/>
      <c r="AJ5" s="873"/>
      <c r="AK5" s="873"/>
      <c r="AL5" s="873"/>
    </row>
    <row r="6" spans="1:38" s="92" customFormat="1" ht="35.25" x14ac:dyDescent="0.5">
      <c r="A6" s="50" t="s">
        <v>25</v>
      </c>
      <c r="B6" s="81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  <c r="AB6" s="873"/>
      <c r="AC6" s="873"/>
      <c r="AD6" s="873"/>
      <c r="AE6" s="873"/>
      <c r="AF6" s="873"/>
      <c r="AG6" s="873"/>
      <c r="AH6" s="873"/>
      <c r="AI6" s="873"/>
      <c r="AJ6" s="873"/>
      <c r="AK6" s="873"/>
      <c r="AL6" s="873"/>
    </row>
    <row r="7" spans="1:38" s="92" customFormat="1" ht="15" customHeight="1" x14ac:dyDescent="0.4">
      <c r="A7" s="67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873"/>
      <c r="X7" s="873"/>
      <c r="Y7" s="873"/>
      <c r="Z7" s="873"/>
      <c r="AA7" s="873"/>
      <c r="AB7" s="873"/>
      <c r="AC7" s="873"/>
      <c r="AD7" s="873"/>
      <c r="AE7" s="873"/>
      <c r="AF7" s="873"/>
      <c r="AG7" s="873"/>
      <c r="AH7" s="873"/>
      <c r="AI7" s="873"/>
      <c r="AJ7" s="873"/>
      <c r="AK7" s="873"/>
      <c r="AL7" s="873"/>
    </row>
    <row r="8" spans="1:38" s="92" customFormat="1" ht="18" customHeight="1" x14ac:dyDescent="0.35">
      <c r="A8" s="80" t="str">
        <f>Termine!B9</f>
        <v>Wintersemester 2018/19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873"/>
      <c r="X8" s="873"/>
      <c r="Y8" s="873"/>
      <c r="Z8" s="873"/>
      <c r="AA8" s="873"/>
      <c r="AB8" s="873"/>
      <c r="AC8" s="873"/>
      <c r="AD8" s="873"/>
      <c r="AE8" s="873"/>
      <c r="AF8" s="873"/>
      <c r="AG8" s="873"/>
      <c r="AH8" s="873"/>
      <c r="AI8" s="873"/>
      <c r="AJ8" s="873"/>
      <c r="AK8" s="873"/>
      <c r="AL8" s="873"/>
    </row>
    <row r="9" spans="1:38" s="92" customFormat="1" ht="60" x14ac:dyDescent="0.8">
      <c r="A9" s="38"/>
      <c r="B9" s="56" t="s">
        <v>811</v>
      </c>
      <c r="C9" s="876"/>
      <c r="D9" s="51"/>
      <c r="E9" s="876"/>
      <c r="F9" s="876"/>
      <c r="G9" s="876"/>
      <c r="H9" s="876"/>
      <c r="I9" s="876"/>
      <c r="J9" s="876"/>
      <c r="K9" s="876"/>
      <c r="L9" s="876"/>
      <c r="M9" s="876"/>
      <c r="N9" s="876"/>
      <c r="O9" s="876"/>
      <c r="P9" s="876"/>
      <c r="Q9" s="876"/>
      <c r="R9" s="876"/>
      <c r="S9" s="876"/>
      <c r="T9" s="876"/>
      <c r="U9" s="876"/>
      <c r="V9" s="876"/>
      <c r="W9" s="873"/>
      <c r="X9" s="873"/>
      <c r="Y9" s="873"/>
      <c r="Z9" s="873"/>
      <c r="AA9" s="873"/>
      <c r="AB9" s="873"/>
      <c r="AC9" s="873"/>
      <c r="AD9" s="873"/>
      <c r="AE9" s="873"/>
      <c r="AF9" s="873"/>
      <c r="AG9" s="873"/>
      <c r="AH9" s="873"/>
      <c r="AI9" s="873"/>
      <c r="AJ9" s="873"/>
      <c r="AK9" s="873"/>
      <c r="AL9" s="873"/>
    </row>
    <row r="10" spans="1:38" s="92" customFormat="1" x14ac:dyDescent="0.2">
      <c r="A10" s="61" t="s">
        <v>14</v>
      </c>
      <c r="B10" s="120" t="s">
        <v>288</v>
      </c>
      <c r="C10" s="118"/>
      <c r="D10" s="119"/>
      <c r="E10" s="118"/>
      <c r="F10" s="118"/>
      <c r="G10" s="71"/>
      <c r="H10" s="71"/>
      <c r="I10" s="71"/>
      <c r="J10" s="71"/>
      <c r="K10" s="71"/>
      <c r="L10" s="71"/>
      <c r="M10" s="71"/>
      <c r="N10" s="71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  <c r="AF10" s="873"/>
      <c r="AG10" s="873"/>
      <c r="AH10" s="873"/>
      <c r="AI10" s="873"/>
      <c r="AJ10" s="873"/>
      <c r="AK10" s="873"/>
      <c r="AL10" s="873"/>
    </row>
    <row r="11" spans="1:38" s="92" customFormat="1" x14ac:dyDescent="0.2">
      <c r="A11" s="61"/>
      <c r="B11" s="120" t="s">
        <v>812</v>
      </c>
      <c r="C11" s="118"/>
      <c r="D11" s="119"/>
      <c r="E11" s="118"/>
      <c r="F11" s="118"/>
      <c r="G11" s="71"/>
      <c r="H11" s="71"/>
      <c r="I11" s="71"/>
      <c r="J11" s="71"/>
      <c r="K11" s="71"/>
      <c r="L11" s="71"/>
      <c r="M11" s="71"/>
      <c r="N11" s="71"/>
      <c r="O11" s="873"/>
      <c r="P11" s="873"/>
      <c r="Q11" s="873"/>
      <c r="R11" s="873"/>
      <c r="S11" s="873"/>
      <c r="T11" s="873"/>
      <c r="U11" s="873"/>
      <c r="V11" s="873"/>
      <c r="W11" s="873"/>
      <c r="X11" s="873"/>
      <c r="Y11" s="873"/>
      <c r="Z11" s="873"/>
      <c r="AA11" s="873"/>
      <c r="AB11" s="873"/>
      <c r="AC11" s="873"/>
      <c r="AD11" s="873"/>
      <c r="AE11" s="873"/>
      <c r="AF11" s="873"/>
      <c r="AG11" s="873"/>
      <c r="AH11" s="873"/>
      <c r="AI11" s="873"/>
      <c r="AJ11" s="873"/>
      <c r="AK11" s="873"/>
      <c r="AL11" s="873"/>
    </row>
    <row r="12" spans="1:38" s="92" customFormat="1" x14ac:dyDescent="0.2">
      <c r="A12" s="61"/>
      <c r="B12" s="120"/>
      <c r="C12" s="118"/>
      <c r="D12" s="119"/>
      <c r="E12" s="118" t="s">
        <v>470</v>
      </c>
      <c r="F12" s="118"/>
      <c r="G12" s="71"/>
      <c r="H12" s="71"/>
      <c r="I12" s="71"/>
      <c r="J12" s="71"/>
      <c r="K12" s="71"/>
      <c r="L12" s="71"/>
      <c r="M12" s="71"/>
      <c r="N12" s="71"/>
      <c r="O12" s="873"/>
      <c r="P12" s="873"/>
      <c r="Q12" s="873"/>
      <c r="R12" s="873"/>
      <c r="S12" s="873"/>
      <c r="T12" s="873"/>
      <c r="U12" s="873"/>
      <c r="V12" s="873"/>
      <c r="W12" s="873"/>
      <c r="X12" s="873"/>
      <c r="Y12" s="873"/>
      <c r="Z12" s="873"/>
      <c r="AA12" s="873"/>
      <c r="AB12" s="873"/>
      <c r="AC12" s="873"/>
      <c r="AD12" s="873"/>
      <c r="AE12" s="873"/>
      <c r="AF12" s="873"/>
      <c r="AG12" s="873"/>
      <c r="AH12" s="873"/>
      <c r="AI12" s="873"/>
      <c r="AJ12" s="873"/>
      <c r="AK12" s="873"/>
      <c r="AL12" s="873"/>
    </row>
    <row r="13" spans="1:38" s="92" customFormat="1" x14ac:dyDescent="0.2">
      <c r="A13" s="61"/>
      <c r="B13" s="120"/>
      <c r="C13" s="118"/>
      <c r="D13" s="119"/>
      <c r="E13" s="118"/>
      <c r="F13" s="118"/>
      <c r="G13" s="71"/>
      <c r="H13" s="71"/>
      <c r="I13" s="71"/>
      <c r="J13" s="71"/>
      <c r="K13" s="71"/>
      <c r="L13" s="71"/>
      <c r="M13" s="71"/>
      <c r="N13" s="71"/>
      <c r="O13" s="873"/>
      <c r="P13" s="873"/>
      <c r="Q13" s="873"/>
      <c r="R13" s="873"/>
      <c r="S13" s="873"/>
      <c r="T13" s="873"/>
      <c r="U13" s="873"/>
      <c r="V13" s="873"/>
      <c r="W13" s="873"/>
      <c r="X13" s="873"/>
      <c r="Y13" s="873"/>
      <c r="Z13" s="873"/>
      <c r="AA13" s="873"/>
      <c r="AB13" s="873"/>
      <c r="AC13" s="873"/>
      <c r="AD13" s="873"/>
      <c r="AE13" s="873"/>
      <c r="AF13" s="873"/>
      <c r="AG13" s="873"/>
      <c r="AH13" s="873"/>
      <c r="AI13" s="873"/>
      <c r="AJ13" s="873"/>
      <c r="AK13" s="873"/>
      <c r="AL13" s="873"/>
    </row>
    <row r="14" spans="1:38" s="92" customFormat="1" ht="15.75" x14ac:dyDescent="0.25">
      <c r="A14" s="70" t="s">
        <v>15</v>
      </c>
      <c r="B14" s="71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  <c r="AB14" s="873"/>
      <c r="AC14" s="873"/>
      <c r="AD14" s="873"/>
      <c r="AE14" s="873"/>
      <c r="AF14" s="873"/>
      <c r="AG14" s="873"/>
      <c r="AH14" s="873"/>
      <c r="AI14" s="873"/>
      <c r="AJ14" s="873"/>
      <c r="AK14" s="873"/>
      <c r="AL14" s="873"/>
    </row>
    <row r="15" spans="1:38" s="92" customFormat="1" ht="15.75" x14ac:dyDescent="0.25">
      <c r="A15" s="874"/>
      <c r="B15" s="71"/>
      <c r="C15" s="873"/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873"/>
      <c r="Q15" s="873"/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73"/>
      <c r="AI15" s="873"/>
      <c r="AJ15" s="873"/>
      <c r="AK15" s="873"/>
      <c r="AL15" s="873"/>
    </row>
    <row r="16" spans="1:38" s="874" customFormat="1" ht="18" x14ac:dyDescent="0.25">
      <c r="B16" s="85" t="s">
        <v>16</v>
      </c>
      <c r="C16" s="44" t="s">
        <v>17</v>
      </c>
      <c r="D16" s="45"/>
      <c r="E16" s="45"/>
      <c r="F16" s="45"/>
      <c r="G16" s="45"/>
      <c r="H16" s="45"/>
      <c r="I16" s="45"/>
      <c r="J16" s="44" t="s">
        <v>18</v>
      </c>
      <c r="K16" s="45"/>
      <c r="L16" s="43"/>
      <c r="M16" s="87" t="s">
        <v>48</v>
      </c>
      <c r="N16" s="88"/>
      <c r="O16" s="88"/>
      <c r="P16" s="88"/>
      <c r="Q16" s="89"/>
    </row>
    <row r="17" spans="1:38" ht="15.75" x14ac:dyDescent="0.25">
      <c r="A17" s="874"/>
      <c r="B17" s="444">
        <v>111</v>
      </c>
      <c r="C17" s="920" t="s">
        <v>467</v>
      </c>
      <c r="D17" s="376"/>
      <c r="E17" s="376"/>
      <c r="F17" s="376"/>
      <c r="G17" s="376"/>
      <c r="H17" s="376"/>
      <c r="I17" s="376"/>
      <c r="J17" s="920" t="s">
        <v>284</v>
      </c>
      <c r="K17" s="376"/>
      <c r="L17" s="921"/>
      <c r="M17" s="922" t="s">
        <v>468</v>
      </c>
      <c r="N17" s="376"/>
      <c r="O17" s="376"/>
      <c r="P17" s="376"/>
      <c r="Q17" s="921"/>
    </row>
    <row r="18" spans="1:38" ht="15.75" x14ac:dyDescent="0.25">
      <c r="A18" s="874"/>
      <c r="B18" s="444">
        <v>112</v>
      </c>
      <c r="C18" s="920" t="s">
        <v>466</v>
      </c>
      <c r="D18" s="376"/>
      <c r="E18" s="376"/>
      <c r="F18" s="376"/>
      <c r="G18" s="376"/>
      <c r="H18" s="376"/>
      <c r="I18" s="376"/>
      <c r="J18" s="920" t="s">
        <v>284</v>
      </c>
      <c r="K18" s="376"/>
      <c r="L18" s="921"/>
      <c r="M18" s="922" t="s">
        <v>468</v>
      </c>
      <c r="N18" s="376"/>
      <c r="O18" s="376"/>
      <c r="P18" s="376"/>
      <c r="Q18" s="921"/>
    </row>
    <row r="19" spans="1:38" x14ac:dyDescent="0.2">
      <c r="B19" s="873"/>
    </row>
    <row r="20" spans="1:38" s="92" customFormat="1" ht="15.75" x14ac:dyDescent="0.25">
      <c r="A20" s="874" t="s">
        <v>19</v>
      </c>
      <c r="B20" s="71"/>
      <c r="C20" s="873"/>
      <c r="D20" s="873"/>
      <c r="E20" s="873"/>
      <c r="F20" s="873"/>
      <c r="G20" s="873"/>
      <c r="H20" s="873"/>
      <c r="I20" s="873"/>
      <c r="J20" s="873"/>
      <c r="K20" s="873"/>
      <c r="L20" s="873"/>
      <c r="M20" s="873"/>
      <c r="N20" s="873"/>
      <c r="O20" s="873"/>
      <c r="P20" s="873"/>
      <c r="Q20" s="873"/>
      <c r="R20" s="873"/>
      <c r="S20" s="873"/>
      <c r="T20" s="873"/>
      <c r="U20" s="873"/>
      <c r="V20" s="873"/>
      <c r="W20" s="873"/>
      <c r="X20" s="873"/>
      <c r="Y20" s="873"/>
      <c r="Z20" s="873"/>
      <c r="AA20" s="873"/>
      <c r="AB20" s="873"/>
      <c r="AC20" s="873"/>
      <c r="AD20" s="873"/>
      <c r="AE20" s="873"/>
      <c r="AF20" s="873"/>
      <c r="AG20" s="873"/>
      <c r="AH20" s="873"/>
      <c r="AI20" s="873"/>
      <c r="AJ20" s="873"/>
      <c r="AK20" s="873"/>
      <c r="AL20" s="873"/>
    </row>
    <row r="21" spans="1:38" s="92" customFormat="1" ht="17.25" x14ac:dyDescent="0.25">
      <c r="A21" s="74"/>
      <c r="B21" s="71"/>
      <c r="C21" s="873"/>
      <c r="D21" s="873" t="s">
        <v>0</v>
      </c>
      <c r="E21" s="873"/>
      <c r="F21" s="873"/>
      <c r="G21" s="873"/>
      <c r="H21" s="873"/>
      <c r="I21" s="873"/>
      <c r="J21" s="91" t="s">
        <v>0</v>
      </c>
      <c r="K21" s="873"/>
      <c r="L21" s="873"/>
      <c r="M21" s="873"/>
      <c r="N21" s="873"/>
      <c r="O21" s="873"/>
      <c r="P21" s="873"/>
      <c r="Q21" s="873"/>
      <c r="R21" s="873"/>
      <c r="S21" s="873"/>
      <c r="T21" s="873"/>
      <c r="U21" s="873"/>
      <c r="V21" s="873"/>
      <c r="W21" s="873"/>
      <c r="X21" s="873"/>
      <c r="Y21" s="873"/>
      <c r="Z21" s="873"/>
      <c r="AA21" s="873"/>
      <c r="AB21" s="873"/>
      <c r="AC21" s="873"/>
      <c r="AD21" s="873"/>
      <c r="AE21" s="873"/>
      <c r="AF21" s="873"/>
      <c r="AG21" s="873"/>
      <c r="AH21" s="873"/>
      <c r="AI21" s="873"/>
      <c r="AJ21" s="873"/>
      <c r="AK21" s="873"/>
      <c r="AL21" s="873"/>
    </row>
    <row r="22" spans="1:38" s="92" customFormat="1" ht="15.75" x14ac:dyDescent="0.25">
      <c r="A22" s="508" t="s">
        <v>20</v>
      </c>
      <c r="B22" s="881">
        <v>1</v>
      </c>
      <c r="C22" s="881">
        <v>2</v>
      </c>
      <c r="D22" s="873"/>
      <c r="E22" s="873"/>
      <c r="F22" s="873"/>
      <c r="G22" s="873"/>
      <c r="H22" s="873"/>
      <c r="I22" s="873"/>
      <c r="J22" s="873"/>
      <c r="K22" s="873"/>
      <c r="L22" s="873"/>
      <c r="M22" s="873"/>
      <c r="N22" s="873"/>
      <c r="O22" s="873"/>
      <c r="P22" s="873"/>
      <c r="Q22" s="871"/>
      <c r="R22" s="871"/>
      <c r="S22" s="871"/>
      <c r="T22" s="873"/>
      <c r="U22" s="873"/>
      <c r="V22" s="873"/>
      <c r="W22" s="873"/>
      <c r="X22" s="873"/>
      <c r="Y22" s="873"/>
      <c r="Z22" s="873"/>
      <c r="AA22" s="873"/>
      <c r="AB22" s="873"/>
    </row>
    <row r="23" spans="1:38" s="92" customFormat="1" ht="18" x14ac:dyDescent="0.25">
      <c r="A23" s="877" t="s">
        <v>141</v>
      </c>
      <c r="B23" s="133"/>
      <c r="C23" s="133"/>
      <c r="D23" s="873"/>
      <c r="E23" s="873"/>
      <c r="F23" s="873"/>
      <c r="G23" s="873"/>
      <c r="H23" s="873"/>
      <c r="I23" s="873"/>
      <c r="J23" s="873"/>
      <c r="K23" s="873"/>
      <c r="L23" s="873"/>
      <c r="M23" s="873"/>
      <c r="N23" s="873"/>
      <c r="O23" s="873"/>
      <c r="P23" s="873"/>
      <c r="Q23" s="871"/>
      <c r="R23" s="871"/>
      <c r="S23" s="871"/>
      <c r="T23" s="873"/>
      <c r="U23" s="873"/>
      <c r="V23" s="873"/>
      <c r="W23" s="873"/>
      <c r="X23" s="873"/>
      <c r="Y23" s="873"/>
      <c r="Z23" s="873"/>
      <c r="AA23" s="873"/>
      <c r="AB23" s="873"/>
    </row>
    <row r="24" spans="1:38" ht="18" x14ac:dyDescent="0.25">
      <c r="A24" s="276" t="s">
        <v>813</v>
      </c>
      <c r="B24" s="885">
        <v>111</v>
      </c>
      <c r="C24" s="885"/>
      <c r="Q24" s="871" t="s">
        <v>0</v>
      </c>
      <c r="R24" s="871"/>
      <c r="S24" s="871"/>
    </row>
    <row r="25" spans="1:38" ht="18" x14ac:dyDescent="0.25">
      <c r="A25" s="514" t="s">
        <v>301</v>
      </c>
      <c r="B25" s="885"/>
      <c r="C25" s="885">
        <v>111</v>
      </c>
      <c r="Q25" s="871"/>
      <c r="R25" s="871"/>
      <c r="S25" s="871"/>
    </row>
    <row r="26" spans="1:38" ht="18" x14ac:dyDescent="0.25">
      <c r="A26" s="514" t="s">
        <v>814</v>
      </c>
      <c r="B26" s="885">
        <v>112</v>
      </c>
      <c r="C26" s="885">
        <v>112</v>
      </c>
      <c r="Q26" s="871"/>
      <c r="R26" s="871"/>
      <c r="S26" s="871"/>
    </row>
    <row r="27" spans="1:38" ht="18" x14ac:dyDescent="0.25">
      <c r="A27" s="1051"/>
      <c r="B27" s="477"/>
      <c r="C27" s="477"/>
      <c r="Q27" s="871"/>
      <c r="R27" s="871"/>
      <c r="S27" s="871"/>
    </row>
    <row r="28" spans="1:38" ht="15.75" x14ac:dyDescent="0.25">
      <c r="A28" s="491" t="s">
        <v>131</v>
      </c>
      <c r="B28" s="66"/>
      <c r="C28" s="875"/>
      <c r="D28" s="875"/>
      <c r="E28" s="875"/>
      <c r="H28" s="871"/>
      <c r="I28" s="871"/>
      <c r="J28" s="871"/>
    </row>
    <row r="29" spans="1:38" x14ac:dyDescent="0.2">
      <c r="A29" s="873" t="s">
        <v>21</v>
      </c>
      <c r="B29" s="66"/>
      <c r="C29" s="875"/>
      <c r="D29" s="875"/>
      <c r="E29" s="875"/>
    </row>
    <row r="30" spans="1:38" x14ac:dyDescent="0.2">
      <c r="A30" s="873" t="s">
        <v>2</v>
      </c>
      <c r="B30" s="66"/>
      <c r="C30" s="875"/>
      <c r="D30" s="875"/>
      <c r="E30" s="875"/>
    </row>
    <row r="31" spans="1:38" ht="15.75" x14ac:dyDescent="0.25">
      <c r="A31" s="82"/>
    </row>
    <row r="32" spans="1:38" ht="15.75" x14ac:dyDescent="0.25">
      <c r="A32" s="82" t="s">
        <v>98</v>
      </c>
      <c r="D32" s="874" t="str">
        <f>B9</f>
        <v>Studienjahrgang   NIm18</v>
      </c>
    </row>
    <row r="33" spans="1:19" ht="15.75" thickBot="1" x14ac:dyDescent="0.25">
      <c r="B33" s="77"/>
      <c r="C33" s="77"/>
      <c r="D33" s="77"/>
      <c r="E33" s="77"/>
    </row>
    <row r="34" spans="1:19" ht="16.5" thickBot="1" x14ac:dyDescent="0.3">
      <c r="A34" s="174" t="s">
        <v>95</v>
      </c>
      <c r="B34" s="175" t="s">
        <v>97</v>
      </c>
      <c r="C34" s="1170" t="s">
        <v>100</v>
      </c>
      <c r="D34" s="1171"/>
      <c r="E34" s="1171"/>
      <c r="F34" s="1171"/>
      <c r="G34" s="1171"/>
      <c r="H34" s="1171"/>
      <c r="I34" s="1172"/>
      <c r="J34" s="113"/>
      <c r="K34" s="113"/>
      <c r="L34" s="113"/>
      <c r="M34" s="113"/>
      <c r="P34" s="113"/>
      <c r="Q34" s="113"/>
      <c r="R34" s="113"/>
      <c r="S34" s="113"/>
    </row>
    <row r="35" spans="1:19" ht="15.75" thickBot="1" x14ac:dyDescent="0.25">
      <c r="A35" s="182" t="s">
        <v>923</v>
      </c>
      <c r="B35" s="680">
        <v>1</v>
      </c>
      <c r="C35" s="184"/>
      <c r="D35" s="182"/>
      <c r="E35" s="182"/>
      <c r="F35" s="182"/>
      <c r="G35" s="182"/>
      <c r="H35" s="182"/>
      <c r="I35" s="493"/>
    </row>
    <row r="36" spans="1:19" ht="15.75" thickBot="1" x14ac:dyDescent="0.25">
      <c r="A36" s="182" t="s">
        <v>924</v>
      </c>
      <c r="B36" s="680">
        <v>1</v>
      </c>
      <c r="C36" s="184"/>
      <c r="D36" s="182"/>
      <c r="E36" s="182"/>
      <c r="F36" s="182"/>
      <c r="G36" s="182"/>
      <c r="H36" s="182"/>
      <c r="I36" s="493"/>
    </row>
    <row r="37" spans="1:19" ht="15.75" thickBot="1" x14ac:dyDescent="0.25">
      <c r="A37" s="182" t="s">
        <v>925</v>
      </c>
      <c r="B37" s="680">
        <v>1</v>
      </c>
      <c r="C37" s="184"/>
      <c r="D37" s="182"/>
      <c r="E37" s="182"/>
      <c r="F37" s="182"/>
      <c r="G37" s="182"/>
      <c r="H37" s="182"/>
      <c r="I37" s="493"/>
    </row>
    <row r="38" spans="1:19" ht="15.75" thickBot="1" x14ac:dyDescent="0.25">
      <c r="A38" s="182" t="s">
        <v>926</v>
      </c>
      <c r="B38" s="680">
        <v>1</v>
      </c>
      <c r="C38" s="184"/>
      <c r="D38" s="182"/>
      <c r="E38" s="182"/>
      <c r="F38" s="182"/>
      <c r="G38" s="182"/>
      <c r="H38" s="182"/>
      <c r="I38" s="493"/>
    </row>
    <row r="39" spans="1:19" ht="15.75" thickBot="1" x14ac:dyDescent="0.25">
      <c r="A39" s="182" t="s">
        <v>927</v>
      </c>
      <c r="B39" s="680">
        <v>1</v>
      </c>
      <c r="C39" s="184"/>
      <c r="D39" s="182"/>
      <c r="E39" s="182"/>
      <c r="F39" s="182"/>
      <c r="G39" s="182"/>
      <c r="H39" s="182"/>
      <c r="I39" s="493"/>
    </row>
    <row r="40" spans="1:19" ht="15.75" thickBot="1" x14ac:dyDescent="0.25">
      <c r="A40" s="182" t="s">
        <v>928</v>
      </c>
      <c r="B40" s="680">
        <v>2</v>
      </c>
      <c r="C40" s="184"/>
      <c r="D40" s="182"/>
      <c r="E40" s="182"/>
      <c r="F40" s="182"/>
      <c r="G40" s="182"/>
      <c r="H40" s="182"/>
      <c r="I40" s="493"/>
    </row>
    <row r="41" spans="1:19" ht="15.75" thickBot="1" x14ac:dyDescent="0.25">
      <c r="A41" s="182" t="s">
        <v>929</v>
      </c>
      <c r="B41" s="680">
        <v>2</v>
      </c>
      <c r="C41" s="184"/>
      <c r="D41" s="182"/>
      <c r="E41" s="182"/>
      <c r="F41" s="182"/>
      <c r="G41" s="182"/>
      <c r="H41" s="182"/>
      <c r="I41" s="493"/>
    </row>
    <row r="42" spans="1:19" ht="15.75" thickBot="1" x14ac:dyDescent="0.25">
      <c r="A42" s="182" t="s">
        <v>930</v>
      </c>
      <c r="B42" s="680">
        <v>2</v>
      </c>
      <c r="C42" s="184"/>
      <c r="D42" s="182"/>
      <c r="E42" s="182"/>
      <c r="F42" s="182"/>
      <c r="G42" s="182"/>
      <c r="H42" s="182"/>
      <c r="I42" s="493"/>
    </row>
    <row r="43" spans="1:19" ht="15.75" thickBot="1" x14ac:dyDescent="0.25">
      <c r="A43" s="182" t="s">
        <v>931</v>
      </c>
      <c r="B43" s="680">
        <v>2</v>
      </c>
      <c r="C43" s="184"/>
      <c r="D43" s="182"/>
      <c r="E43" s="182"/>
      <c r="F43" s="182"/>
      <c r="G43" s="182"/>
      <c r="H43" s="182"/>
      <c r="I43" s="493"/>
    </row>
    <row r="44" spans="1:19" ht="15.75" thickBot="1" x14ac:dyDescent="0.25">
      <c r="A44" s="182" t="s">
        <v>932</v>
      </c>
      <c r="B44" s="680">
        <v>2</v>
      </c>
      <c r="C44" s="184"/>
      <c r="D44" s="182"/>
      <c r="E44" s="182"/>
      <c r="F44" s="182"/>
      <c r="G44" s="182"/>
      <c r="H44" s="182"/>
      <c r="I44" s="493"/>
    </row>
    <row r="45" spans="1:19" ht="15.75" thickBot="1" x14ac:dyDescent="0.25">
      <c r="A45" s="182"/>
      <c r="B45" s="680"/>
      <c r="C45" s="184"/>
      <c r="D45" s="182"/>
      <c r="E45" s="182"/>
      <c r="F45" s="182"/>
      <c r="G45" s="182"/>
      <c r="H45" s="182"/>
      <c r="I45" s="493"/>
    </row>
    <row r="46" spans="1:19" x14ac:dyDescent="0.2">
      <c r="A46" s="783"/>
      <c r="B46" s="669"/>
      <c r="C46" s="875"/>
      <c r="D46" s="875"/>
      <c r="E46" s="875"/>
      <c r="F46" s="875"/>
      <c r="G46" s="875"/>
      <c r="H46" s="875"/>
      <c r="I46" s="875"/>
      <c r="K46" s="371"/>
    </row>
    <row r="47" spans="1:19" x14ac:dyDescent="0.2">
      <c r="A47" s="873" t="s">
        <v>101</v>
      </c>
      <c r="E47" s="875"/>
      <c r="F47" s="875"/>
      <c r="G47" s="875"/>
      <c r="H47" s="875"/>
      <c r="I47" s="875"/>
    </row>
    <row r="48" spans="1:19" x14ac:dyDescent="0.2">
      <c r="A48" s="873" t="s">
        <v>182</v>
      </c>
      <c r="E48" s="875"/>
      <c r="F48" s="875"/>
      <c r="G48" s="875"/>
      <c r="H48" s="875"/>
      <c r="I48" s="875"/>
    </row>
    <row r="49" spans="1:9" x14ac:dyDescent="0.2">
      <c r="E49" s="875"/>
      <c r="F49" s="875"/>
      <c r="G49" s="875"/>
      <c r="H49" s="875"/>
      <c r="I49" s="875"/>
    </row>
    <row r="50" spans="1:9" x14ac:dyDescent="0.2">
      <c r="E50" s="875"/>
      <c r="F50" s="875"/>
      <c r="G50" s="875"/>
      <c r="H50" s="875"/>
      <c r="I50" s="875"/>
    </row>
    <row r="51" spans="1:9" ht="15.75" x14ac:dyDescent="0.25">
      <c r="A51" s="879" t="s">
        <v>102</v>
      </c>
      <c r="B51" s="1154">
        <f>Termine!F1</f>
        <v>43344</v>
      </c>
      <c r="C51" s="1155"/>
      <c r="D51" s="1155"/>
      <c r="E51" s="875"/>
      <c r="F51" s="875"/>
      <c r="G51" s="875"/>
      <c r="H51" s="875"/>
      <c r="I51" s="875"/>
    </row>
    <row r="52" spans="1:9" x14ac:dyDescent="0.2">
      <c r="A52" s="195"/>
      <c r="B52" s="195"/>
      <c r="C52" s="875"/>
      <c r="D52" s="875"/>
      <c r="E52" s="875"/>
      <c r="F52" s="875"/>
      <c r="H52" s="875"/>
      <c r="I52" s="875"/>
    </row>
    <row r="53" spans="1:9" x14ac:dyDescent="0.2">
      <c r="A53" s="195"/>
      <c r="B53" s="195"/>
      <c r="C53" s="875"/>
      <c r="D53" s="875"/>
      <c r="E53" s="875"/>
      <c r="F53" s="875"/>
      <c r="H53" s="875"/>
      <c r="I53" s="875"/>
    </row>
    <row r="54" spans="1:9" x14ac:dyDescent="0.2">
      <c r="A54" s="195"/>
      <c r="B54" s="195"/>
      <c r="C54" s="875"/>
      <c r="D54" s="875"/>
      <c r="E54" s="875"/>
      <c r="F54" s="875"/>
      <c r="G54" s="875"/>
      <c r="H54" s="875"/>
      <c r="I54" s="875"/>
    </row>
    <row r="55" spans="1:9" x14ac:dyDescent="0.2">
      <c r="A55" s="195"/>
      <c r="B55" s="195"/>
      <c r="C55" s="875"/>
      <c r="D55" s="875"/>
      <c r="E55" s="875"/>
      <c r="F55" s="875"/>
      <c r="G55" s="875"/>
      <c r="H55" s="875"/>
      <c r="I55" s="875"/>
    </row>
    <row r="56" spans="1:9" x14ac:dyDescent="0.2">
      <c r="A56" s="195"/>
      <c r="B56" s="195"/>
      <c r="C56" s="875"/>
      <c r="D56" s="875"/>
      <c r="E56" s="875"/>
      <c r="F56" s="875"/>
      <c r="G56" s="875"/>
      <c r="H56" s="875"/>
      <c r="I56" s="875"/>
    </row>
    <row r="57" spans="1:9" x14ac:dyDescent="0.2">
      <c r="A57" s="195"/>
      <c r="B57" s="195"/>
      <c r="C57" s="875"/>
      <c r="D57" s="875"/>
      <c r="E57" s="875"/>
      <c r="F57" s="875"/>
      <c r="G57" s="875"/>
      <c r="H57" s="875"/>
      <c r="I57" s="875"/>
    </row>
    <row r="58" spans="1:9" x14ac:dyDescent="0.2">
      <c r="A58" s="195"/>
      <c r="B58" s="195"/>
      <c r="C58" s="875"/>
      <c r="D58" s="875"/>
      <c r="E58" s="875"/>
      <c r="F58" s="875"/>
      <c r="G58" s="875"/>
      <c r="H58" s="875"/>
      <c r="I58" s="875"/>
    </row>
    <row r="59" spans="1:9" x14ac:dyDescent="0.2">
      <c r="A59" s="195"/>
      <c r="B59" s="195"/>
      <c r="C59" s="875"/>
      <c r="D59" s="875"/>
      <c r="E59" s="875"/>
      <c r="F59" s="875"/>
      <c r="G59" s="875"/>
      <c r="H59" s="875"/>
      <c r="I59" s="875"/>
    </row>
    <row r="60" spans="1:9" x14ac:dyDescent="0.2">
      <c r="A60" s="195"/>
      <c r="B60" s="195"/>
      <c r="C60" s="875"/>
      <c r="D60" s="875"/>
      <c r="E60" s="875"/>
      <c r="F60" s="875"/>
      <c r="G60" s="875"/>
      <c r="H60" s="875"/>
      <c r="I60" s="875"/>
    </row>
    <row r="61" spans="1:9" x14ac:dyDescent="0.2">
      <c r="A61" s="195"/>
      <c r="B61" s="195"/>
      <c r="C61" s="875"/>
      <c r="D61" s="875"/>
      <c r="E61" s="875"/>
      <c r="F61" s="875"/>
      <c r="G61" s="875"/>
      <c r="H61" s="875"/>
      <c r="I61" s="875"/>
    </row>
    <row r="62" spans="1:9" x14ac:dyDescent="0.2">
      <c r="A62" s="195"/>
      <c r="B62" s="195"/>
      <c r="C62" s="875"/>
      <c r="D62" s="875"/>
      <c r="E62" s="875"/>
      <c r="F62" s="875"/>
      <c r="G62" s="875"/>
      <c r="H62" s="875"/>
      <c r="I62" s="875"/>
    </row>
    <row r="63" spans="1:9" x14ac:dyDescent="0.2">
      <c r="A63" s="195"/>
      <c r="B63" s="195"/>
      <c r="C63" s="875"/>
      <c r="D63" s="875"/>
      <c r="E63" s="875"/>
      <c r="F63" s="875"/>
      <c r="G63" s="875"/>
      <c r="H63" s="875"/>
      <c r="I63" s="875"/>
    </row>
    <row r="64" spans="1:9" x14ac:dyDescent="0.2">
      <c r="A64" s="195"/>
      <c r="B64" s="195"/>
      <c r="C64" s="875"/>
      <c r="D64" s="875"/>
      <c r="E64" s="875"/>
      <c r="F64" s="875"/>
      <c r="G64" s="875"/>
      <c r="H64" s="875"/>
      <c r="I64" s="875"/>
    </row>
    <row r="65" spans="1:9" x14ac:dyDescent="0.2">
      <c r="A65" s="195"/>
      <c r="B65" s="195"/>
      <c r="C65" s="875"/>
      <c r="D65" s="875"/>
      <c r="E65" s="875"/>
      <c r="F65" s="875"/>
      <c r="G65" s="875"/>
      <c r="H65" s="875"/>
      <c r="I65" s="875"/>
    </row>
    <row r="66" spans="1:9" x14ac:dyDescent="0.2">
      <c r="A66" s="195"/>
      <c r="B66" s="195"/>
      <c r="C66" s="875"/>
      <c r="D66" s="875"/>
      <c r="E66" s="875"/>
      <c r="F66" s="875"/>
      <c r="G66" s="875"/>
      <c r="H66" s="875"/>
      <c r="I66" s="875"/>
    </row>
    <row r="67" spans="1:9" x14ac:dyDescent="0.2">
      <c r="A67" s="195"/>
      <c r="B67" s="195"/>
      <c r="C67" s="875"/>
      <c r="D67" s="875"/>
      <c r="E67" s="875"/>
      <c r="F67" s="875"/>
      <c r="G67" s="875"/>
      <c r="H67" s="875"/>
      <c r="I67" s="875"/>
    </row>
    <row r="68" spans="1:9" x14ac:dyDescent="0.2">
      <c r="A68" s="195"/>
      <c r="B68" s="195"/>
      <c r="C68" s="875"/>
      <c r="D68" s="875"/>
      <c r="E68" s="875"/>
      <c r="F68" s="875"/>
      <c r="G68" s="875"/>
      <c r="H68" s="875"/>
      <c r="I68" s="875"/>
    </row>
    <row r="69" spans="1:9" x14ac:dyDescent="0.2">
      <c r="A69" s="195"/>
      <c r="B69" s="195"/>
      <c r="C69" s="875"/>
      <c r="D69" s="875"/>
      <c r="E69" s="875"/>
      <c r="F69" s="875"/>
      <c r="G69" s="875"/>
      <c r="H69" s="875"/>
      <c r="I69" s="875"/>
    </row>
    <row r="70" spans="1:9" x14ac:dyDescent="0.2">
      <c r="A70" s="195"/>
      <c r="B70" s="195"/>
      <c r="C70" s="875"/>
      <c r="D70" s="875"/>
      <c r="E70" s="875"/>
      <c r="F70" s="875"/>
      <c r="G70" s="875"/>
      <c r="H70" s="875"/>
      <c r="I70" s="875"/>
    </row>
    <row r="71" spans="1:9" x14ac:dyDescent="0.2">
      <c r="A71" s="195"/>
      <c r="B71" s="195"/>
      <c r="C71" s="875"/>
      <c r="D71" s="875"/>
      <c r="E71" s="875"/>
      <c r="F71" s="875"/>
      <c r="G71" s="875"/>
      <c r="H71" s="875"/>
      <c r="I71" s="875"/>
    </row>
    <row r="72" spans="1:9" x14ac:dyDescent="0.2">
      <c r="A72" s="195"/>
      <c r="B72" s="195"/>
      <c r="C72" s="875"/>
      <c r="D72" s="875"/>
      <c r="E72" s="875"/>
      <c r="F72" s="875"/>
      <c r="G72" s="875"/>
      <c r="H72" s="875"/>
      <c r="I72" s="875"/>
    </row>
    <row r="73" spans="1:9" x14ac:dyDescent="0.2">
      <c r="A73" s="195"/>
      <c r="B73" s="195"/>
      <c r="C73" s="875"/>
      <c r="D73" s="875"/>
      <c r="E73" s="875"/>
      <c r="F73" s="875"/>
      <c r="G73" s="875"/>
      <c r="H73" s="875"/>
      <c r="I73" s="875"/>
    </row>
    <row r="74" spans="1:9" x14ac:dyDescent="0.2">
      <c r="A74" s="195"/>
      <c r="B74" s="195"/>
      <c r="C74" s="875"/>
      <c r="D74" s="875"/>
      <c r="E74" s="875"/>
      <c r="F74" s="875"/>
      <c r="G74" s="875"/>
      <c r="H74" s="875"/>
      <c r="I74" s="875"/>
    </row>
    <row r="75" spans="1:9" x14ac:dyDescent="0.2">
      <c r="A75" s="195"/>
      <c r="B75" s="195"/>
      <c r="C75" s="875"/>
      <c r="D75" s="875"/>
      <c r="E75" s="875"/>
      <c r="F75" s="875"/>
      <c r="G75" s="875"/>
      <c r="H75" s="875"/>
      <c r="I75" s="875"/>
    </row>
    <row r="76" spans="1:9" x14ac:dyDescent="0.2">
      <c r="A76" s="195"/>
      <c r="B76" s="195"/>
      <c r="C76" s="875"/>
      <c r="D76" s="875"/>
      <c r="E76" s="875"/>
      <c r="F76" s="875"/>
      <c r="G76" s="875"/>
      <c r="H76" s="875"/>
      <c r="I76" s="875"/>
    </row>
    <row r="77" spans="1:9" x14ac:dyDescent="0.2">
      <c r="A77" s="195"/>
      <c r="B77" s="195"/>
      <c r="C77" s="875"/>
      <c r="D77" s="875"/>
      <c r="E77" s="875"/>
      <c r="F77" s="875"/>
      <c r="G77" s="875"/>
      <c r="H77" s="875"/>
      <c r="I77" s="875"/>
    </row>
    <row r="78" spans="1:9" x14ac:dyDescent="0.2">
      <c r="A78" s="195"/>
      <c r="B78" s="195"/>
      <c r="C78" s="875"/>
      <c r="D78" s="875"/>
      <c r="E78" s="875"/>
      <c r="F78" s="875"/>
      <c r="G78" s="875"/>
      <c r="H78" s="875"/>
      <c r="I78" s="875"/>
    </row>
    <row r="79" spans="1:9" x14ac:dyDescent="0.2">
      <c r="A79" s="195"/>
      <c r="B79" s="195"/>
      <c r="C79" s="875"/>
      <c r="D79" s="875"/>
      <c r="E79" s="875"/>
      <c r="F79" s="875"/>
      <c r="G79" s="875"/>
      <c r="H79" s="875"/>
      <c r="I79" s="875"/>
    </row>
    <row r="80" spans="1:9" x14ac:dyDescent="0.2">
      <c r="A80" s="195"/>
      <c r="B80" s="195"/>
      <c r="C80" s="875"/>
      <c r="D80" s="875"/>
      <c r="E80" s="875"/>
      <c r="F80" s="875"/>
      <c r="G80" s="875"/>
      <c r="H80" s="875"/>
      <c r="I80" s="875"/>
    </row>
    <row r="81" spans="1:9" x14ac:dyDescent="0.2">
      <c r="A81" s="195"/>
      <c r="B81" s="195"/>
      <c r="C81" s="875"/>
      <c r="D81" s="875"/>
      <c r="E81" s="875"/>
      <c r="F81" s="875"/>
      <c r="G81" s="875"/>
      <c r="H81" s="875"/>
      <c r="I81" s="875"/>
    </row>
    <row r="82" spans="1:9" x14ac:dyDescent="0.2">
      <c r="A82" s="195"/>
      <c r="B82" s="195"/>
      <c r="C82" s="875"/>
      <c r="D82" s="875"/>
      <c r="E82" s="875"/>
      <c r="F82" s="875"/>
      <c r="G82" s="875"/>
      <c r="H82" s="875"/>
      <c r="I82" s="875"/>
    </row>
    <row r="83" spans="1:9" x14ac:dyDescent="0.2">
      <c r="A83" s="195"/>
      <c r="B83" s="195"/>
      <c r="C83" s="875"/>
      <c r="D83" s="875"/>
      <c r="E83" s="875"/>
      <c r="F83" s="875"/>
      <c r="G83" s="875"/>
      <c r="H83" s="875"/>
      <c r="I83" s="875"/>
    </row>
    <row r="84" spans="1:9" x14ac:dyDescent="0.2">
      <c r="A84" s="195"/>
      <c r="B84" s="195"/>
      <c r="C84" s="875"/>
      <c r="D84" s="875"/>
      <c r="E84" s="875"/>
      <c r="F84" s="875"/>
      <c r="G84" s="875"/>
      <c r="H84" s="875"/>
      <c r="I84" s="875"/>
    </row>
    <row r="85" spans="1:9" x14ac:dyDescent="0.2">
      <c r="A85" s="195"/>
      <c r="B85" s="195"/>
      <c r="C85" s="875"/>
      <c r="D85" s="875"/>
      <c r="E85" s="875"/>
      <c r="F85" s="875"/>
      <c r="G85" s="875"/>
      <c r="H85" s="875"/>
      <c r="I85" s="875"/>
    </row>
    <row r="87" spans="1:9" x14ac:dyDescent="0.2">
      <c r="A87" s="873" t="s">
        <v>101</v>
      </c>
    </row>
    <row r="88" spans="1:9" x14ac:dyDescent="0.2">
      <c r="A88" s="873" t="s">
        <v>103</v>
      </c>
    </row>
    <row r="91" spans="1:9" ht="15.75" x14ac:dyDescent="0.25">
      <c r="A91" s="879" t="s">
        <v>102</v>
      </c>
      <c r="B91" s="1154">
        <f>Termine!F1</f>
        <v>43344</v>
      </c>
      <c r="C91" s="1155"/>
      <c r="D91" s="1155"/>
    </row>
  </sheetData>
  <mergeCells count="4">
    <mergeCell ref="N1:R1"/>
    <mergeCell ref="C34:I34"/>
    <mergeCell ref="B51:D51"/>
    <mergeCell ref="B91:D91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84"/>
  <sheetViews>
    <sheetView zoomScale="80" zoomScaleNormal="80" workbookViewId="0">
      <selection activeCell="AC42" sqref="AC42"/>
    </sheetView>
  </sheetViews>
  <sheetFormatPr baseColWidth="10" defaultColWidth="11" defaultRowHeight="15" x14ac:dyDescent="0.2"/>
  <cols>
    <col min="1" max="1" width="21.625" style="488" customWidth="1"/>
    <col min="2" max="2" width="5.625" style="40" customWidth="1"/>
    <col min="3" max="8" width="5.625" style="488" customWidth="1"/>
    <col min="9" max="9" width="6.5" style="488" customWidth="1"/>
    <col min="10" max="10" width="5.5" style="488" customWidth="1"/>
    <col min="11" max="13" width="4.625" style="488" customWidth="1"/>
    <col min="14" max="14" width="9.375" style="488" customWidth="1"/>
    <col min="15" max="19" width="4.625" style="488" customWidth="1"/>
    <col min="20" max="20" width="20.75" style="488" customWidth="1"/>
    <col min="21" max="25" width="4.625" style="488" customWidth="1"/>
    <col min="26" max="26" width="5.75" style="488" customWidth="1"/>
    <col min="27" max="16384" width="11" style="488"/>
  </cols>
  <sheetData>
    <row r="1" spans="1:38" ht="15.75" x14ac:dyDescent="0.25">
      <c r="A1" s="38" t="s">
        <v>23</v>
      </c>
      <c r="B1" s="47"/>
      <c r="M1" s="48" t="s">
        <v>1</v>
      </c>
      <c r="N1" s="1168">
        <v>43344</v>
      </c>
      <c r="O1" s="1169"/>
      <c r="P1" s="1169"/>
      <c r="Q1" s="1169"/>
      <c r="R1" s="1169"/>
      <c r="AA1" s="488" t="s">
        <v>0</v>
      </c>
    </row>
    <row r="2" spans="1:38" x14ac:dyDescent="0.2">
      <c r="A2" s="38" t="s">
        <v>106</v>
      </c>
      <c r="B2" s="47"/>
      <c r="M2" s="48"/>
      <c r="N2" s="99"/>
    </row>
    <row r="3" spans="1:38" x14ac:dyDescent="0.2">
      <c r="A3" s="488" t="s">
        <v>116</v>
      </c>
      <c r="J3" s="49" t="s">
        <v>0</v>
      </c>
    </row>
    <row r="4" spans="1:38" x14ac:dyDescent="0.2">
      <c r="A4" s="488" t="s">
        <v>2</v>
      </c>
    </row>
    <row r="5" spans="1:38" s="92" customFormat="1" x14ac:dyDescent="0.2">
      <c r="A5" s="488"/>
      <c r="B5" s="40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  <c r="AA5" s="488"/>
      <c r="AB5" s="488"/>
      <c r="AC5" s="488"/>
      <c r="AD5" s="488"/>
      <c r="AE5" s="488"/>
      <c r="AF5" s="488"/>
      <c r="AG5" s="488"/>
      <c r="AH5" s="488"/>
      <c r="AI5" s="488"/>
      <c r="AJ5" s="488"/>
      <c r="AK5" s="488"/>
      <c r="AL5" s="488"/>
    </row>
    <row r="6" spans="1:38" s="92" customFormat="1" ht="35.25" x14ac:dyDescent="0.5">
      <c r="A6" s="50" t="s">
        <v>25</v>
      </c>
      <c r="B6" s="40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  <c r="AA6" s="488"/>
      <c r="AB6" s="488"/>
      <c r="AC6" s="488"/>
      <c r="AD6" s="488"/>
      <c r="AE6" s="488"/>
      <c r="AF6" s="488"/>
      <c r="AG6" s="488"/>
      <c r="AH6" s="488"/>
      <c r="AI6" s="488"/>
      <c r="AJ6" s="488"/>
      <c r="AK6" s="488"/>
      <c r="AL6" s="488"/>
    </row>
    <row r="7" spans="1:38" s="92" customFormat="1" ht="15" customHeight="1" x14ac:dyDescent="0.4">
      <c r="A7" s="67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/>
      <c r="AL7" s="488"/>
    </row>
    <row r="8" spans="1:38" s="92" customFormat="1" ht="18" customHeight="1" x14ac:dyDescent="0.35">
      <c r="A8" s="80" t="str">
        <f>Termine!B9</f>
        <v>Wintersemester 2018/19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</row>
    <row r="9" spans="1:38" s="92" customFormat="1" ht="60" x14ac:dyDescent="0.8">
      <c r="A9" s="38"/>
      <c r="B9" s="56" t="s">
        <v>576</v>
      </c>
      <c r="C9" s="55"/>
      <c r="D9" s="51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488"/>
      <c r="X9" s="488"/>
      <c r="Y9" s="488"/>
      <c r="Z9" s="488"/>
      <c r="AA9" s="488"/>
      <c r="AB9" s="488"/>
      <c r="AC9" s="488"/>
      <c r="AD9" s="488"/>
      <c r="AE9" s="488"/>
      <c r="AF9" s="488"/>
      <c r="AG9" s="488"/>
      <c r="AH9" s="488"/>
      <c r="AI9" s="488"/>
      <c r="AJ9" s="488"/>
      <c r="AK9" s="488"/>
      <c r="AL9" s="488"/>
    </row>
    <row r="10" spans="1:38" s="92" customFormat="1" x14ac:dyDescent="0.2">
      <c r="A10" s="61" t="s">
        <v>14</v>
      </c>
      <c r="B10" s="120" t="s">
        <v>287</v>
      </c>
      <c r="C10" s="118"/>
      <c r="D10" s="119"/>
      <c r="E10" s="118"/>
      <c r="F10" s="118"/>
      <c r="G10" s="71"/>
      <c r="H10" s="71"/>
      <c r="I10" s="71"/>
      <c r="J10" s="71"/>
      <c r="K10" s="71"/>
      <c r="L10" s="71"/>
      <c r="M10" s="71"/>
      <c r="N10" s="71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</row>
    <row r="11" spans="1:38" s="92" customFormat="1" x14ac:dyDescent="0.2">
      <c r="A11" s="61"/>
      <c r="B11" s="120" t="s">
        <v>577</v>
      </c>
      <c r="C11" s="118"/>
      <c r="D11" s="119"/>
      <c r="E11" s="118"/>
      <c r="F11" s="118"/>
      <c r="G11" s="71"/>
      <c r="H11" s="71"/>
      <c r="I11" s="71"/>
      <c r="J11" s="71"/>
      <c r="K11" s="71"/>
      <c r="L11" s="71"/>
      <c r="M11" s="71"/>
      <c r="N11" s="71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/>
      <c r="AI11" s="488"/>
      <c r="AJ11" s="488"/>
      <c r="AK11" s="488"/>
      <c r="AL11" s="488"/>
    </row>
    <row r="12" spans="1:38" s="92" customFormat="1" x14ac:dyDescent="0.2">
      <c r="A12" s="61"/>
      <c r="B12" s="120"/>
      <c r="C12" s="118"/>
      <c r="D12" s="119"/>
      <c r="E12" s="118" t="s">
        <v>470</v>
      </c>
      <c r="F12" s="118"/>
      <c r="G12" s="71"/>
      <c r="H12" s="71"/>
      <c r="I12" s="71"/>
      <c r="J12" s="71"/>
      <c r="K12" s="71"/>
      <c r="L12" s="71"/>
      <c r="M12" s="71"/>
      <c r="N12" s="71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8"/>
      <c r="AA12" s="488"/>
      <c r="AB12" s="488"/>
      <c r="AC12" s="488"/>
      <c r="AD12" s="488"/>
      <c r="AE12" s="488"/>
      <c r="AF12" s="488"/>
      <c r="AG12" s="488"/>
      <c r="AH12" s="488"/>
      <c r="AI12" s="488"/>
      <c r="AJ12" s="488"/>
      <c r="AK12" s="488"/>
      <c r="AL12" s="488"/>
    </row>
    <row r="13" spans="1:38" s="92" customFormat="1" x14ac:dyDescent="0.2">
      <c r="A13" s="61"/>
      <c r="B13" s="120"/>
      <c r="C13" s="118"/>
      <c r="D13" s="119"/>
      <c r="E13" s="118"/>
      <c r="F13" s="118"/>
      <c r="G13" s="71"/>
      <c r="H13" s="71"/>
      <c r="I13" s="71"/>
      <c r="J13" s="71"/>
      <c r="K13" s="71"/>
      <c r="L13" s="71"/>
      <c r="M13" s="71"/>
      <c r="N13" s="71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C13" s="488"/>
      <c r="AD13" s="488"/>
      <c r="AE13" s="488"/>
      <c r="AF13" s="488"/>
      <c r="AG13" s="488"/>
      <c r="AH13" s="488"/>
      <c r="AI13" s="488"/>
      <c r="AJ13" s="488"/>
      <c r="AK13" s="488"/>
      <c r="AL13" s="488"/>
    </row>
    <row r="14" spans="1:38" s="92" customFormat="1" ht="15.75" x14ac:dyDescent="0.25">
      <c r="A14" s="70" t="s">
        <v>15</v>
      </c>
      <c r="B14" s="71"/>
      <c r="C14" s="488"/>
      <c r="D14" s="488"/>
      <c r="E14" s="488"/>
      <c r="F14" s="488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  <c r="AC14" s="488"/>
      <c r="AD14" s="488"/>
      <c r="AE14" s="488"/>
      <c r="AF14" s="488"/>
      <c r="AG14" s="488"/>
      <c r="AH14" s="488"/>
      <c r="AI14" s="488"/>
      <c r="AJ14" s="488"/>
      <c r="AK14" s="488"/>
      <c r="AL14" s="488"/>
    </row>
    <row r="15" spans="1:38" s="92" customFormat="1" ht="15.75" x14ac:dyDescent="0.25">
      <c r="A15" s="370"/>
      <c r="B15" s="71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</row>
    <row r="16" spans="1:38" s="370" customFormat="1" ht="18" x14ac:dyDescent="0.25">
      <c r="B16" s="85" t="s">
        <v>16</v>
      </c>
      <c r="C16" s="44" t="s">
        <v>17</v>
      </c>
      <c r="D16" s="45"/>
      <c r="E16" s="45"/>
      <c r="F16" s="45"/>
      <c r="G16" s="45"/>
      <c r="H16" s="45"/>
      <c r="I16" s="45"/>
      <c r="J16" s="44" t="s">
        <v>18</v>
      </c>
      <c r="K16" s="45"/>
      <c r="L16" s="43"/>
      <c r="M16" s="87" t="s">
        <v>48</v>
      </c>
      <c r="N16" s="88"/>
      <c r="O16" s="88"/>
      <c r="P16" s="88"/>
      <c r="Q16" s="89"/>
    </row>
    <row r="17" spans="1:38" ht="15.75" x14ac:dyDescent="0.25">
      <c r="A17" s="370"/>
      <c r="B17" s="444">
        <v>162</v>
      </c>
      <c r="C17" s="920" t="s">
        <v>399</v>
      </c>
      <c r="D17" s="376"/>
      <c r="E17" s="376"/>
      <c r="F17" s="376"/>
      <c r="G17" s="376"/>
      <c r="H17" s="376"/>
      <c r="I17" s="376"/>
      <c r="J17" s="920" t="s">
        <v>401</v>
      </c>
      <c r="K17" s="376"/>
      <c r="L17" s="921"/>
      <c r="M17" s="922" t="s">
        <v>400</v>
      </c>
      <c r="N17" s="376"/>
      <c r="O17" s="376"/>
      <c r="P17" s="376"/>
      <c r="Q17" s="921"/>
    </row>
    <row r="18" spans="1:38" x14ac:dyDescent="0.2">
      <c r="B18" s="488"/>
    </row>
    <row r="19" spans="1:38" s="92" customFormat="1" ht="15.75" x14ac:dyDescent="0.25">
      <c r="A19" s="370" t="s">
        <v>19</v>
      </c>
      <c r="B19" s="71"/>
      <c r="C19" s="488"/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488"/>
      <c r="AB19" s="488"/>
      <c r="AC19" s="488"/>
      <c r="AD19" s="488"/>
      <c r="AE19" s="488"/>
      <c r="AF19" s="488"/>
      <c r="AG19" s="488"/>
      <c r="AH19" s="488"/>
      <c r="AI19" s="488"/>
      <c r="AJ19" s="488"/>
      <c r="AK19" s="488"/>
      <c r="AL19" s="488"/>
    </row>
    <row r="20" spans="1:38" s="92" customFormat="1" ht="17.25" x14ac:dyDescent="0.25">
      <c r="A20" s="74"/>
      <c r="B20" s="71"/>
      <c r="C20" s="488"/>
      <c r="D20" s="488" t="s">
        <v>0</v>
      </c>
      <c r="E20" s="488"/>
      <c r="F20" s="488"/>
      <c r="G20" s="488"/>
      <c r="H20" s="488"/>
      <c r="I20" s="488"/>
      <c r="J20" s="91" t="s">
        <v>0</v>
      </c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</row>
    <row r="21" spans="1:38" s="92" customFormat="1" ht="30" x14ac:dyDescent="0.25">
      <c r="A21" s="508" t="s">
        <v>20</v>
      </c>
      <c r="B21" s="507">
        <v>1</v>
      </c>
      <c r="C21" s="881">
        <v>2</v>
      </c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488"/>
      <c r="O21" s="488"/>
      <c r="P21" s="488"/>
      <c r="Q21" s="470"/>
      <c r="R21" s="470"/>
      <c r="S21" s="470"/>
      <c r="T21" s="488"/>
      <c r="U21" s="488"/>
      <c r="V21" s="488"/>
      <c r="W21" s="488"/>
      <c r="X21" s="488"/>
      <c r="Y21" s="488"/>
      <c r="Z21" s="488"/>
      <c r="AA21" s="488"/>
      <c r="AB21" s="488"/>
    </row>
    <row r="22" spans="1:38" s="92" customFormat="1" ht="18" x14ac:dyDescent="0.25">
      <c r="A22" s="473" t="s">
        <v>141</v>
      </c>
      <c r="B22" s="133"/>
      <c r="C22" s="133"/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8"/>
      <c r="O22" s="488"/>
      <c r="P22" s="488"/>
      <c r="Q22" s="470"/>
      <c r="R22" s="470"/>
      <c r="S22" s="470"/>
      <c r="T22" s="488"/>
      <c r="U22" s="488"/>
      <c r="V22" s="488"/>
      <c r="W22" s="488"/>
      <c r="X22" s="488"/>
      <c r="Y22" s="488"/>
      <c r="Z22" s="488"/>
      <c r="AA22" s="488"/>
      <c r="AB22" s="488"/>
    </row>
    <row r="23" spans="1:38" ht="18" x14ac:dyDescent="0.25">
      <c r="A23" s="276" t="s">
        <v>726</v>
      </c>
      <c r="B23" s="478">
        <v>162</v>
      </c>
      <c r="C23" s="885"/>
      <c r="Q23" s="470" t="s">
        <v>0</v>
      </c>
      <c r="R23" s="470"/>
      <c r="S23" s="470"/>
    </row>
    <row r="24" spans="1:38" ht="18" x14ac:dyDescent="0.25">
      <c r="A24" s="514" t="s">
        <v>423</v>
      </c>
      <c r="B24" s="478"/>
      <c r="C24" s="885">
        <v>162</v>
      </c>
      <c r="Q24" s="470"/>
      <c r="R24" s="470"/>
      <c r="S24" s="470"/>
    </row>
    <row r="25" spans="1:38" ht="18" x14ac:dyDescent="0.25">
      <c r="A25" s="514"/>
      <c r="B25" s="478"/>
      <c r="C25" s="885"/>
      <c r="Q25" s="470"/>
      <c r="R25" s="470"/>
      <c r="S25" s="470"/>
    </row>
    <row r="26" spans="1:38" ht="15.75" x14ac:dyDescent="0.25">
      <c r="A26" s="491" t="s">
        <v>131</v>
      </c>
      <c r="B26" s="66"/>
      <c r="C26" s="489"/>
      <c r="D26" s="489"/>
      <c r="E26" s="489"/>
      <c r="H26" s="470"/>
      <c r="I26" s="470"/>
      <c r="J26" s="470"/>
    </row>
    <row r="27" spans="1:38" x14ac:dyDescent="0.2">
      <c r="A27" s="488" t="s">
        <v>21</v>
      </c>
      <c r="B27" s="66"/>
      <c r="C27" s="489"/>
      <c r="D27" s="489"/>
      <c r="E27" s="489"/>
    </row>
    <row r="28" spans="1:38" x14ac:dyDescent="0.2">
      <c r="A28" s="488" t="s">
        <v>2</v>
      </c>
      <c r="B28" s="66"/>
      <c r="C28" s="489"/>
      <c r="D28" s="489"/>
      <c r="E28" s="489"/>
    </row>
    <row r="29" spans="1:38" ht="15.75" x14ac:dyDescent="0.25">
      <c r="A29" s="75"/>
      <c r="B29" s="66"/>
      <c r="C29" s="489"/>
      <c r="D29" s="489"/>
      <c r="E29" s="489"/>
    </row>
    <row r="30" spans="1:38" ht="15.75" x14ac:dyDescent="0.25">
      <c r="A30" s="82"/>
    </row>
    <row r="31" spans="1:38" ht="15.75" x14ac:dyDescent="0.25">
      <c r="A31" s="82" t="s">
        <v>98</v>
      </c>
      <c r="D31" s="370" t="str">
        <f>B9</f>
        <v>Studienjahrgang   NIm17</v>
      </c>
    </row>
    <row r="32" spans="1:38" ht="15.75" thickBot="1" x14ac:dyDescent="0.25">
      <c r="B32" s="77"/>
      <c r="C32" s="77"/>
      <c r="D32" s="77"/>
      <c r="E32" s="77"/>
    </row>
    <row r="33" spans="1:19" ht="16.5" thickBot="1" x14ac:dyDescent="0.3">
      <c r="A33" s="174" t="s">
        <v>95</v>
      </c>
      <c r="B33" s="175" t="s">
        <v>97</v>
      </c>
      <c r="C33" s="1170" t="s">
        <v>100</v>
      </c>
      <c r="D33" s="1171"/>
      <c r="E33" s="1171"/>
      <c r="F33" s="1171"/>
      <c r="G33" s="1171"/>
      <c r="H33" s="1171"/>
      <c r="I33" s="1172"/>
      <c r="J33" s="113"/>
      <c r="K33" s="113"/>
      <c r="L33" s="113"/>
      <c r="M33" s="113"/>
      <c r="P33" s="113"/>
      <c r="Q33" s="113"/>
      <c r="R33" s="113"/>
      <c r="S33" s="113"/>
    </row>
    <row r="34" spans="1:19" ht="15.75" thickBot="1" x14ac:dyDescent="0.25">
      <c r="A34" s="182" t="s">
        <v>803</v>
      </c>
      <c r="B34" s="680">
        <v>1</v>
      </c>
      <c r="C34" s="184"/>
      <c r="D34" s="182"/>
      <c r="E34" s="182"/>
      <c r="F34" s="182"/>
      <c r="G34" s="182"/>
      <c r="H34" s="182"/>
      <c r="I34" s="493"/>
    </row>
    <row r="35" spans="1:19" ht="15.75" thickBot="1" x14ac:dyDescent="0.25">
      <c r="A35" s="182" t="s">
        <v>804</v>
      </c>
      <c r="B35" s="680">
        <v>1</v>
      </c>
      <c r="C35" s="184"/>
      <c r="D35" s="182"/>
      <c r="E35" s="182"/>
      <c r="F35" s="182"/>
      <c r="G35" s="182"/>
      <c r="H35" s="182"/>
      <c r="I35" s="493"/>
    </row>
    <row r="36" spans="1:19" ht="15.75" thickBot="1" x14ac:dyDescent="0.25">
      <c r="A36" s="182" t="s">
        <v>805</v>
      </c>
      <c r="B36" s="680">
        <v>1</v>
      </c>
      <c r="C36" s="184"/>
      <c r="D36" s="182"/>
      <c r="E36" s="182"/>
      <c r="F36" s="182"/>
      <c r="G36" s="182"/>
      <c r="H36" s="182"/>
      <c r="I36" s="493"/>
    </row>
    <row r="37" spans="1:19" ht="15.75" thickBot="1" x14ac:dyDescent="0.25">
      <c r="A37" s="182" t="s">
        <v>806</v>
      </c>
      <c r="B37" s="680">
        <v>1</v>
      </c>
      <c r="C37" s="184"/>
      <c r="D37" s="182"/>
      <c r="E37" s="182"/>
      <c r="F37" s="182"/>
      <c r="G37" s="182"/>
      <c r="H37" s="182"/>
      <c r="I37" s="493"/>
    </row>
    <row r="38" spans="1:19" ht="15.75" thickBot="1" x14ac:dyDescent="0.25">
      <c r="A38" s="182" t="s">
        <v>807</v>
      </c>
      <c r="B38" s="680">
        <v>2</v>
      </c>
      <c r="C38" s="184"/>
      <c r="D38" s="182"/>
      <c r="E38" s="182"/>
      <c r="F38" s="182"/>
      <c r="G38" s="182"/>
      <c r="H38" s="182"/>
      <c r="I38" s="493"/>
    </row>
    <row r="39" spans="1:19" ht="15.75" thickBot="1" x14ac:dyDescent="0.25">
      <c r="A39" s="182" t="s">
        <v>808</v>
      </c>
      <c r="B39" s="680">
        <v>2</v>
      </c>
      <c r="C39" s="184"/>
      <c r="D39" s="182"/>
      <c r="E39" s="182"/>
      <c r="F39" s="182"/>
      <c r="G39" s="182"/>
      <c r="H39" s="182"/>
      <c r="I39" s="493"/>
      <c r="K39" s="371"/>
    </row>
    <row r="40" spans="1:19" ht="15.75" thickBot="1" x14ac:dyDescent="0.25">
      <c r="A40" s="182" t="s">
        <v>809</v>
      </c>
      <c r="B40" s="680">
        <v>2</v>
      </c>
      <c r="C40" s="184"/>
      <c r="D40" s="182"/>
      <c r="E40" s="182"/>
      <c r="F40" s="182"/>
      <c r="G40" s="182"/>
      <c r="H40" s="182"/>
      <c r="I40" s="493"/>
    </row>
    <row r="41" spans="1:19" ht="15.75" thickBot="1" x14ac:dyDescent="0.25">
      <c r="A41" s="182" t="s">
        <v>810</v>
      </c>
      <c r="B41" s="680">
        <v>2</v>
      </c>
      <c r="C41" s="184"/>
      <c r="D41" s="182"/>
      <c r="E41" s="182"/>
      <c r="F41" s="182"/>
      <c r="G41" s="182"/>
      <c r="H41" s="182"/>
      <c r="I41" s="493"/>
    </row>
    <row r="42" spans="1:19" x14ac:dyDescent="0.2">
      <c r="A42" s="783"/>
      <c r="B42" s="669"/>
      <c r="C42" s="875"/>
      <c r="D42" s="875"/>
      <c r="E42" s="875"/>
      <c r="F42" s="875"/>
      <c r="G42" s="875"/>
      <c r="H42" s="875"/>
      <c r="I42" s="875"/>
    </row>
    <row r="43" spans="1:19" x14ac:dyDescent="0.2">
      <c r="A43" s="873" t="s">
        <v>101</v>
      </c>
      <c r="B43" s="813"/>
      <c r="C43" s="873"/>
      <c r="D43" s="873"/>
      <c r="E43" s="875"/>
      <c r="F43" s="875"/>
      <c r="G43" s="875"/>
      <c r="H43" s="875"/>
      <c r="I43" s="875"/>
    </row>
    <row r="44" spans="1:19" x14ac:dyDescent="0.2">
      <c r="A44" s="873" t="s">
        <v>182</v>
      </c>
      <c r="B44" s="813"/>
      <c r="C44" s="873"/>
      <c r="D44" s="873"/>
      <c r="E44" s="875"/>
      <c r="F44" s="875"/>
      <c r="G44" s="875"/>
      <c r="H44" s="875"/>
      <c r="I44" s="875"/>
    </row>
    <row r="45" spans="1:19" x14ac:dyDescent="0.2">
      <c r="A45" s="873"/>
      <c r="B45" s="813"/>
      <c r="C45" s="873"/>
      <c r="D45" s="873"/>
      <c r="E45" s="875"/>
      <c r="F45" s="875"/>
      <c r="G45" s="875"/>
      <c r="H45" s="875"/>
      <c r="I45" s="875"/>
    </row>
    <row r="46" spans="1:19" x14ac:dyDescent="0.2">
      <c r="A46" s="873"/>
      <c r="B46" s="813"/>
      <c r="C46" s="873"/>
      <c r="D46" s="873"/>
      <c r="E46" s="875"/>
      <c r="F46" s="875"/>
      <c r="G46" s="875"/>
      <c r="H46" s="875"/>
      <c r="I46" s="875"/>
    </row>
    <row r="47" spans="1:19" ht="15.75" x14ac:dyDescent="0.25">
      <c r="A47" s="879" t="s">
        <v>102</v>
      </c>
      <c r="B47" s="1154">
        <f>Termine!F1</f>
        <v>43344</v>
      </c>
      <c r="C47" s="1155"/>
      <c r="D47" s="1155"/>
      <c r="E47" s="875"/>
      <c r="F47" s="875"/>
      <c r="G47" s="875"/>
      <c r="H47" s="875"/>
      <c r="I47" s="875"/>
    </row>
    <row r="48" spans="1:19" x14ac:dyDescent="0.2">
      <c r="A48" s="195"/>
      <c r="B48" s="195"/>
      <c r="C48" s="489"/>
      <c r="D48" s="489"/>
      <c r="E48" s="489"/>
      <c r="F48" s="489"/>
      <c r="G48" s="489"/>
      <c r="H48" s="489"/>
      <c r="I48" s="489"/>
    </row>
    <row r="49" spans="1:9" x14ac:dyDescent="0.2">
      <c r="A49" s="195"/>
      <c r="B49" s="195"/>
      <c r="C49" s="489"/>
      <c r="D49" s="489"/>
      <c r="E49" s="489"/>
      <c r="F49" s="489"/>
      <c r="G49" s="489"/>
      <c r="H49" s="489"/>
      <c r="I49" s="489"/>
    </row>
    <row r="50" spans="1:9" x14ac:dyDescent="0.2">
      <c r="A50" s="195"/>
      <c r="B50" s="195"/>
      <c r="C50" s="489"/>
      <c r="D50" s="489"/>
      <c r="E50" s="489"/>
      <c r="F50" s="489"/>
      <c r="G50" s="489"/>
      <c r="H50" s="489"/>
      <c r="I50" s="489"/>
    </row>
    <row r="51" spans="1:9" x14ac:dyDescent="0.2">
      <c r="A51" s="195"/>
      <c r="B51" s="195"/>
      <c r="C51" s="489"/>
      <c r="D51" s="489"/>
      <c r="E51" s="489"/>
      <c r="F51" s="489"/>
      <c r="G51" s="489"/>
      <c r="H51" s="489"/>
      <c r="I51" s="489"/>
    </row>
    <row r="52" spans="1:9" x14ac:dyDescent="0.2">
      <c r="A52" s="195"/>
      <c r="B52" s="195"/>
      <c r="C52" s="489"/>
      <c r="D52" s="489"/>
      <c r="E52" s="489"/>
      <c r="F52" s="489"/>
      <c r="G52" s="489"/>
      <c r="H52" s="489"/>
      <c r="I52" s="489"/>
    </row>
    <row r="53" spans="1:9" x14ac:dyDescent="0.2">
      <c r="A53" s="195"/>
      <c r="B53" s="195"/>
      <c r="C53" s="489"/>
      <c r="D53" s="489"/>
      <c r="E53" s="489"/>
      <c r="F53" s="489"/>
      <c r="G53" s="489"/>
      <c r="H53" s="489"/>
      <c r="I53" s="489"/>
    </row>
    <row r="54" spans="1:9" x14ac:dyDescent="0.2">
      <c r="A54" s="195"/>
      <c r="B54" s="195"/>
      <c r="C54" s="489"/>
      <c r="D54" s="489"/>
      <c r="E54" s="489"/>
      <c r="F54" s="489"/>
      <c r="G54" s="489"/>
      <c r="H54" s="489"/>
      <c r="I54" s="489"/>
    </row>
    <row r="55" spans="1:9" x14ac:dyDescent="0.2">
      <c r="A55" s="195"/>
      <c r="B55" s="195"/>
      <c r="C55" s="489"/>
      <c r="D55" s="489"/>
      <c r="E55" s="489"/>
      <c r="F55" s="489"/>
      <c r="G55" s="489"/>
      <c r="H55" s="489"/>
      <c r="I55" s="489"/>
    </row>
    <row r="56" spans="1:9" x14ac:dyDescent="0.2">
      <c r="A56" s="195"/>
      <c r="B56" s="195"/>
      <c r="C56" s="489"/>
      <c r="D56" s="489"/>
      <c r="E56" s="489"/>
      <c r="F56" s="489"/>
      <c r="G56" s="489"/>
      <c r="H56" s="489"/>
      <c r="I56" s="489"/>
    </row>
    <row r="57" spans="1:9" x14ac:dyDescent="0.2">
      <c r="A57" s="195"/>
      <c r="B57" s="195"/>
      <c r="C57" s="489"/>
      <c r="D57" s="489"/>
      <c r="E57" s="489"/>
      <c r="F57" s="489"/>
      <c r="G57" s="489"/>
      <c r="H57" s="489"/>
      <c r="I57" s="489"/>
    </row>
    <row r="58" spans="1:9" x14ac:dyDescent="0.2">
      <c r="A58" s="195"/>
      <c r="B58" s="195"/>
      <c r="C58" s="489"/>
      <c r="D58" s="489"/>
      <c r="E58" s="489"/>
      <c r="F58" s="489"/>
      <c r="G58" s="489"/>
      <c r="H58" s="489"/>
      <c r="I58" s="489"/>
    </row>
    <row r="59" spans="1:9" x14ac:dyDescent="0.2">
      <c r="A59" s="195"/>
      <c r="B59" s="195"/>
      <c r="C59" s="489"/>
      <c r="D59" s="489"/>
      <c r="E59" s="489"/>
      <c r="F59" s="489"/>
      <c r="G59" s="489"/>
      <c r="H59" s="489"/>
      <c r="I59" s="489"/>
    </row>
    <row r="60" spans="1:9" x14ac:dyDescent="0.2">
      <c r="A60" s="195"/>
      <c r="B60" s="195"/>
      <c r="C60" s="489"/>
      <c r="D60" s="489"/>
      <c r="E60" s="489"/>
      <c r="F60" s="489"/>
      <c r="G60" s="489"/>
      <c r="H60" s="489"/>
      <c r="I60" s="489"/>
    </row>
    <row r="61" spans="1:9" x14ac:dyDescent="0.2">
      <c r="A61" s="195"/>
      <c r="B61" s="195"/>
      <c r="C61" s="489"/>
      <c r="D61" s="489"/>
      <c r="E61" s="489"/>
      <c r="F61" s="489"/>
      <c r="G61" s="489"/>
      <c r="H61" s="489"/>
      <c r="I61" s="489"/>
    </row>
    <row r="62" spans="1:9" x14ac:dyDescent="0.2">
      <c r="A62" s="195"/>
      <c r="B62" s="195"/>
      <c r="C62" s="489"/>
      <c r="D62" s="489"/>
      <c r="E62" s="489"/>
      <c r="F62" s="489"/>
      <c r="G62" s="489"/>
      <c r="H62" s="489"/>
      <c r="I62" s="489"/>
    </row>
    <row r="63" spans="1:9" x14ac:dyDescent="0.2">
      <c r="A63" s="195"/>
      <c r="B63" s="195"/>
      <c r="C63" s="489"/>
      <c r="D63" s="489"/>
      <c r="E63" s="489"/>
      <c r="F63" s="489"/>
      <c r="G63" s="489"/>
      <c r="H63" s="489"/>
      <c r="I63" s="489"/>
    </row>
    <row r="64" spans="1:9" x14ac:dyDescent="0.2">
      <c r="A64" s="195"/>
      <c r="B64" s="195"/>
      <c r="C64" s="489"/>
      <c r="D64" s="489"/>
      <c r="E64" s="489"/>
      <c r="F64" s="489"/>
      <c r="G64" s="489"/>
      <c r="H64" s="489"/>
      <c r="I64" s="489"/>
    </row>
    <row r="65" spans="1:9" x14ac:dyDescent="0.2">
      <c r="A65" s="195"/>
      <c r="B65" s="195"/>
      <c r="C65" s="489"/>
      <c r="D65" s="489"/>
      <c r="E65" s="489"/>
      <c r="F65" s="489"/>
      <c r="G65" s="489"/>
      <c r="H65" s="489"/>
      <c r="I65" s="489"/>
    </row>
    <row r="66" spans="1:9" x14ac:dyDescent="0.2">
      <c r="A66" s="195"/>
      <c r="B66" s="195"/>
      <c r="C66" s="489"/>
      <c r="D66" s="489"/>
      <c r="E66" s="489"/>
      <c r="F66" s="489"/>
      <c r="G66" s="489"/>
      <c r="H66" s="489"/>
      <c r="I66" s="489"/>
    </row>
    <row r="67" spans="1:9" x14ac:dyDescent="0.2">
      <c r="A67" s="195"/>
      <c r="B67" s="195"/>
      <c r="C67" s="489"/>
      <c r="D67" s="489"/>
      <c r="E67" s="489"/>
      <c r="F67" s="489"/>
      <c r="G67" s="489"/>
      <c r="H67" s="489"/>
      <c r="I67" s="489"/>
    </row>
    <row r="68" spans="1:9" x14ac:dyDescent="0.2">
      <c r="A68" s="195"/>
      <c r="B68" s="195"/>
      <c r="C68" s="489"/>
      <c r="D68" s="489"/>
      <c r="E68" s="489"/>
      <c r="F68" s="489"/>
      <c r="G68" s="489"/>
      <c r="H68" s="489"/>
      <c r="I68" s="489"/>
    </row>
    <row r="69" spans="1:9" x14ac:dyDescent="0.2">
      <c r="A69" s="195"/>
      <c r="B69" s="195"/>
      <c r="C69" s="489"/>
      <c r="D69" s="489"/>
      <c r="E69" s="489"/>
      <c r="F69" s="489"/>
      <c r="G69" s="489"/>
      <c r="H69" s="489"/>
      <c r="I69" s="489"/>
    </row>
    <row r="70" spans="1:9" x14ac:dyDescent="0.2">
      <c r="A70" s="195"/>
      <c r="B70" s="195"/>
      <c r="C70" s="489"/>
      <c r="D70" s="489"/>
      <c r="E70" s="489"/>
      <c r="F70" s="489"/>
      <c r="G70" s="489"/>
      <c r="H70" s="489"/>
      <c r="I70" s="489"/>
    </row>
    <row r="71" spans="1:9" x14ac:dyDescent="0.2">
      <c r="A71" s="195"/>
      <c r="B71" s="195"/>
      <c r="C71" s="489"/>
      <c r="D71" s="489"/>
      <c r="E71" s="489"/>
      <c r="F71" s="489"/>
      <c r="G71" s="489"/>
      <c r="H71" s="489"/>
      <c r="I71" s="489"/>
    </row>
    <row r="72" spans="1:9" x14ac:dyDescent="0.2">
      <c r="A72" s="195"/>
      <c r="B72" s="195"/>
      <c r="C72" s="489"/>
      <c r="D72" s="489"/>
      <c r="E72" s="489"/>
      <c r="F72" s="489"/>
      <c r="G72" s="489"/>
      <c r="H72" s="489"/>
      <c r="I72" s="489"/>
    </row>
    <row r="73" spans="1:9" x14ac:dyDescent="0.2">
      <c r="A73" s="195"/>
      <c r="B73" s="195"/>
      <c r="C73" s="489"/>
      <c r="D73" s="489"/>
      <c r="E73" s="489"/>
      <c r="F73" s="489"/>
      <c r="G73" s="489"/>
      <c r="H73" s="489"/>
      <c r="I73" s="489"/>
    </row>
    <row r="74" spans="1:9" x14ac:dyDescent="0.2">
      <c r="A74" s="195"/>
      <c r="B74" s="195"/>
      <c r="C74" s="489"/>
      <c r="D74" s="489"/>
      <c r="E74" s="489"/>
      <c r="F74" s="489"/>
      <c r="G74" s="489"/>
      <c r="H74" s="489"/>
      <c r="I74" s="489"/>
    </row>
    <row r="75" spans="1:9" x14ac:dyDescent="0.2">
      <c r="A75" s="195"/>
      <c r="B75" s="195"/>
      <c r="C75" s="489"/>
      <c r="D75" s="489"/>
      <c r="E75" s="489"/>
      <c r="F75" s="489"/>
      <c r="G75" s="489"/>
      <c r="H75" s="489"/>
      <c r="I75" s="489"/>
    </row>
    <row r="76" spans="1:9" x14ac:dyDescent="0.2">
      <c r="A76" s="195"/>
      <c r="B76" s="195"/>
      <c r="C76" s="489"/>
      <c r="D76" s="489"/>
      <c r="E76" s="489"/>
      <c r="F76" s="489"/>
      <c r="G76" s="489"/>
      <c r="H76" s="489"/>
      <c r="I76" s="489"/>
    </row>
    <row r="77" spans="1:9" x14ac:dyDescent="0.2">
      <c r="A77" s="195"/>
      <c r="B77" s="195"/>
      <c r="C77" s="489"/>
      <c r="D77" s="489"/>
      <c r="E77" s="489"/>
      <c r="F77" s="489"/>
      <c r="G77" s="489"/>
      <c r="H77" s="489"/>
      <c r="I77" s="489"/>
    </row>
    <row r="78" spans="1:9" x14ac:dyDescent="0.2">
      <c r="A78" s="195"/>
      <c r="B78" s="195"/>
      <c r="C78" s="489"/>
      <c r="D78" s="489"/>
      <c r="E78" s="489"/>
      <c r="F78" s="489"/>
      <c r="G78" s="489"/>
      <c r="H78" s="489"/>
      <c r="I78" s="489"/>
    </row>
    <row r="80" spans="1:9" x14ac:dyDescent="0.2">
      <c r="A80" s="488" t="s">
        <v>101</v>
      </c>
    </row>
    <row r="81" spans="1:4" x14ac:dyDescent="0.2">
      <c r="A81" s="488" t="s">
        <v>103</v>
      </c>
    </row>
    <row r="84" spans="1:4" ht="15.75" x14ac:dyDescent="0.25">
      <c r="A84" s="108" t="s">
        <v>102</v>
      </c>
      <c r="B84" s="1154">
        <f>Termine!F1</f>
        <v>43344</v>
      </c>
      <c r="C84" s="1155"/>
      <c r="D84" s="1155"/>
    </row>
  </sheetData>
  <mergeCells count="4">
    <mergeCell ref="N1:R1"/>
    <mergeCell ref="C33:I33"/>
    <mergeCell ref="B84:D84"/>
    <mergeCell ref="B47:D47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90"/>
  <sheetViews>
    <sheetView zoomScale="80" zoomScaleNormal="80" workbookViewId="0">
      <selection activeCell="B44" sqref="B44"/>
    </sheetView>
  </sheetViews>
  <sheetFormatPr baseColWidth="10" defaultColWidth="11" defaultRowHeight="15" x14ac:dyDescent="0.2"/>
  <cols>
    <col min="1" max="1" width="28.625" style="488" customWidth="1"/>
    <col min="2" max="2" width="5.625" style="40" customWidth="1"/>
    <col min="3" max="8" width="5.625" style="488" customWidth="1"/>
    <col min="9" max="9" width="6.5" style="488" customWidth="1"/>
    <col min="10" max="10" width="5.5" style="488" customWidth="1"/>
    <col min="11" max="13" width="4.625" style="488" customWidth="1"/>
    <col min="14" max="14" width="9.375" style="488" customWidth="1"/>
    <col min="15" max="19" width="4.625" style="488" customWidth="1"/>
    <col min="20" max="20" width="20.75" style="488" customWidth="1"/>
    <col min="21" max="25" width="4.625" style="488" customWidth="1"/>
    <col min="26" max="26" width="5.75" style="488" customWidth="1"/>
    <col min="27" max="16384" width="11" style="488"/>
  </cols>
  <sheetData>
    <row r="1" spans="1:38" ht="15.75" x14ac:dyDescent="0.25">
      <c r="A1" s="38" t="s">
        <v>23</v>
      </c>
      <c r="B1" s="47"/>
      <c r="M1" s="48" t="s">
        <v>1</v>
      </c>
      <c r="N1" s="1168">
        <v>43344</v>
      </c>
      <c r="O1" s="1169"/>
      <c r="P1" s="1169"/>
      <c r="Q1" s="1169"/>
      <c r="R1" s="1169"/>
      <c r="AA1" s="488" t="s">
        <v>0</v>
      </c>
    </row>
    <row r="2" spans="1:38" x14ac:dyDescent="0.2">
      <c r="A2" s="38" t="s">
        <v>106</v>
      </c>
      <c r="B2" s="47"/>
      <c r="M2" s="48"/>
      <c r="N2" s="99"/>
    </row>
    <row r="3" spans="1:38" x14ac:dyDescent="0.2">
      <c r="A3" s="488" t="s">
        <v>116</v>
      </c>
      <c r="J3" s="49" t="s">
        <v>0</v>
      </c>
    </row>
    <row r="4" spans="1:38" x14ac:dyDescent="0.2">
      <c r="A4" s="488" t="s">
        <v>2</v>
      </c>
    </row>
    <row r="5" spans="1:38" s="92" customFormat="1" x14ac:dyDescent="0.2">
      <c r="A5" s="488"/>
      <c r="B5" s="40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8"/>
      <c r="Z5" s="488"/>
      <c r="AA5" s="488"/>
      <c r="AB5" s="488"/>
      <c r="AC5" s="488"/>
      <c r="AD5" s="488"/>
      <c r="AE5" s="488"/>
      <c r="AF5" s="488"/>
      <c r="AG5" s="488"/>
      <c r="AH5" s="488"/>
      <c r="AI5" s="488"/>
      <c r="AJ5" s="488"/>
      <c r="AK5" s="488"/>
      <c r="AL5" s="488"/>
    </row>
    <row r="6" spans="1:38" s="92" customFormat="1" ht="35.25" x14ac:dyDescent="0.5">
      <c r="A6" s="50" t="s">
        <v>25</v>
      </c>
      <c r="B6" s="40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  <c r="AA6" s="488"/>
      <c r="AB6" s="488"/>
      <c r="AC6" s="488"/>
      <c r="AD6" s="488"/>
      <c r="AE6" s="488"/>
      <c r="AF6" s="488"/>
      <c r="AG6" s="488"/>
      <c r="AH6" s="488"/>
      <c r="AI6" s="488"/>
      <c r="AJ6" s="488"/>
      <c r="AK6" s="488"/>
      <c r="AL6" s="488"/>
    </row>
    <row r="7" spans="1:38" s="92" customFormat="1" ht="15" customHeight="1" x14ac:dyDescent="0.4">
      <c r="A7" s="67"/>
      <c r="B7" s="68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488"/>
      <c r="X7" s="488"/>
      <c r="Y7" s="488"/>
      <c r="Z7" s="488"/>
      <c r="AA7" s="488"/>
      <c r="AB7" s="488"/>
      <c r="AC7" s="488"/>
      <c r="AD7" s="488"/>
      <c r="AE7" s="488"/>
      <c r="AF7" s="488"/>
      <c r="AG7" s="488"/>
      <c r="AH7" s="488"/>
      <c r="AI7" s="488"/>
      <c r="AJ7" s="488"/>
      <c r="AK7" s="488"/>
      <c r="AL7" s="488"/>
    </row>
    <row r="8" spans="1:38" s="92" customFormat="1" ht="18" customHeight="1" x14ac:dyDescent="0.35">
      <c r="A8" s="80" t="str">
        <f>Termine!B9</f>
        <v>Wintersemester 2018/19</v>
      </c>
      <c r="B8" s="52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488"/>
      <c r="X8" s="488"/>
      <c r="Y8" s="488"/>
      <c r="Z8" s="488"/>
      <c r="AA8" s="488"/>
      <c r="AB8" s="488"/>
      <c r="AC8" s="488"/>
      <c r="AD8" s="488"/>
      <c r="AE8" s="488"/>
      <c r="AF8" s="488"/>
      <c r="AG8" s="488"/>
      <c r="AH8" s="488"/>
      <c r="AI8" s="488"/>
      <c r="AJ8" s="488"/>
      <c r="AK8" s="488"/>
      <c r="AL8" s="488"/>
    </row>
    <row r="9" spans="1:38" s="92" customFormat="1" ht="60" x14ac:dyDescent="0.8">
      <c r="A9" s="38"/>
      <c r="B9" s="56" t="s">
        <v>503</v>
      </c>
      <c r="C9" s="55"/>
      <c r="D9" s="51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488"/>
      <c r="X9" s="488"/>
      <c r="Y9" s="488"/>
      <c r="Z9" s="488"/>
      <c r="AA9" s="488"/>
      <c r="AB9" s="488"/>
      <c r="AC9" s="488"/>
      <c r="AD9" s="488"/>
      <c r="AE9" s="488"/>
      <c r="AF9" s="488"/>
      <c r="AG9" s="488"/>
      <c r="AH9" s="488"/>
      <c r="AI9" s="488"/>
      <c r="AJ9" s="488"/>
      <c r="AK9" s="488"/>
      <c r="AL9" s="488"/>
    </row>
    <row r="10" spans="1:38" s="92" customFormat="1" x14ac:dyDescent="0.2">
      <c r="A10" s="61" t="s">
        <v>14</v>
      </c>
      <c r="B10" s="120" t="s">
        <v>578</v>
      </c>
      <c r="C10" s="118"/>
      <c r="D10" s="119"/>
      <c r="E10" s="118"/>
      <c r="F10" s="118"/>
      <c r="G10" s="71"/>
      <c r="H10" s="71"/>
      <c r="I10" s="71"/>
      <c r="J10" s="71"/>
      <c r="K10" s="71"/>
      <c r="L10" s="71"/>
      <c r="M10" s="71"/>
      <c r="N10" s="71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</row>
    <row r="11" spans="1:38" s="92" customFormat="1" x14ac:dyDescent="0.2">
      <c r="A11" s="61"/>
      <c r="B11" s="120" t="s">
        <v>579</v>
      </c>
      <c r="C11" s="118"/>
      <c r="D11" s="119"/>
      <c r="E11" s="118"/>
      <c r="F11" s="118"/>
      <c r="G11" s="71"/>
      <c r="H11" s="71"/>
      <c r="I11" s="71"/>
      <c r="J11" s="71"/>
      <c r="K11" s="71"/>
      <c r="L11" s="71"/>
      <c r="M11" s="71"/>
      <c r="N11" s="71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/>
      <c r="AI11" s="488"/>
      <c r="AJ11" s="488"/>
      <c r="AK11" s="488"/>
      <c r="AL11" s="488"/>
    </row>
    <row r="12" spans="1:38" s="92" customFormat="1" x14ac:dyDescent="0.2">
      <c r="A12" s="61"/>
      <c r="B12" s="120" t="s">
        <v>580</v>
      </c>
      <c r="C12" s="118"/>
      <c r="D12" s="119"/>
      <c r="E12" s="118"/>
      <c r="F12" s="118"/>
      <c r="G12" s="71"/>
      <c r="H12" s="71"/>
      <c r="I12" s="71"/>
      <c r="J12" s="71"/>
      <c r="K12" s="71"/>
      <c r="L12" s="71"/>
      <c r="M12" s="71"/>
      <c r="N12" s="71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8"/>
      <c r="AA12" s="488"/>
      <c r="AB12" s="488"/>
      <c r="AC12" s="488"/>
      <c r="AD12" s="488"/>
      <c r="AE12" s="488"/>
      <c r="AF12" s="488"/>
      <c r="AG12" s="488"/>
      <c r="AH12" s="488"/>
      <c r="AI12" s="488"/>
      <c r="AJ12" s="488"/>
      <c r="AK12" s="488"/>
      <c r="AL12" s="488"/>
    </row>
    <row r="13" spans="1:38" s="92" customFormat="1" x14ac:dyDescent="0.2">
      <c r="A13" s="61"/>
      <c r="B13" s="120"/>
      <c r="C13" s="118"/>
      <c r="D13" s="119"/>
      <c r="E13" s="118"/>
      <c r="F13" s="118"/>
      <c r="G13" s="71"/>
      <c r="H13" s="71"/>
      <c r="I13" s="71"/>
      <c r="J13" s="71"/>
      <c r="K13" s="71"/>
      <c r="L13" s="71"/>
      <c r="M13" s="71"/>
      <c r="N13" s="71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8"/>
      <c r="AA13" s="488"/>
      <c r="AB13" s="488"/>
      <c r="AC13" s="488"/>
      <c r="AD13" s="488"/>
      <c r="AE13" s="488"/>
      <c r="AF13" s="488"/>
      <c r="AG13" s="488"/>
      <c r="AH13" s="488"/>
      <c r="AI13" s="488"/>
      <c r="AJ13" s="488"/>
      <c r="AK13" s="488"/>
      <c r="AL13" s="488"/>
    </row>
    <row r="14" spans="1:38" s="92" customFormat="1" ht="15.75" x14ac:dyDescent="0.25">
      <c r="A14" s="70" t="s">
        <v>15</v>
      </c>
      <c r="B14" s="71"/>
      <c r="C14" s="488"/>
      <c r="D14" s="488"/>
      <c r="E14" s="488"/>
      <c r="F14" s="488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  <c r="AC14" s="488"/>
      <c r="AD14" s="488"/>
      <c r="AE14" s="488"/>
      <c r="AF14" s="488"/>
      <c r="AG14" s="488"/>
      <c r="AH14" s="488"/>
      <c r="AI14" s="488"/>
      <c r="AJ14" s="488"/>
      <c r="AK14" s="488"/>
      <c r="AL14" s="488"/>
    </row>
    <row r="15" spans="1:38" s="92" customFormat="1" ht="15.75" x14ac:dyDescent="0.25">
      <c r="A15" s="370"/>
      <c r="B15" s="71"/>
      <c r="C15" s="488"/>
      <c r="D15" s="488"/>
      <c r="E15" s="488"/>
      <c r="F15" s="488"/>
      <c r="G15" s="488"/>
      <c r="H15" s="488"/>
      <c r="I15" s="488"/>
      <c r="J15" s="488"/>
      <c r="K15" s="488"/>
      <c r="L15" s="488"/>
      <c r="M15" s="488"/>
      <c r="N15" s="488"/>
      <c r="O15" s="488"/>
      <c r="P15" s="488"/>
      <c r="Q15" s="488"/>
      <c r="R15" s="488"/>
      <c r="S15" s="488"/>
      <c r="T15" s="488"/>
      <c r="U15" s="488"/>
      <c r="V15" s="488"/>
      <c r="W15" s="488"/>
      <c r="X15" s="488"/>
      <c r="Y15" s="488"/>
      <c r="Z15" s="488"/>
      <c r="AA15" s="488"/>
      <c r="AB15" s="488"/>
      <c r="AC15" s="488"/>
      <c r="AD15" s="488"/>
      <c r="AE15" s="488"/>
      <c r="AF15" s="488"/>
      <c r="AG15" s="488"/>
      <c r="AH15" s="488"/>
      <c r="AI15" s="488"/>
      <c r="AJ15" s="488"/>
      <c r="AK15" s="488"/>
      <c r="AL15" s="488"/>
    </row>
    <row r="16" spans="1:38" s="92" customFormat="1" ht="18" x14ac:dyDescent="0.25">
      <c r="A16" s="370"/>
      <c r="B16" s="85" t="s">
        <v>16</v>
      </c>
      <c r="C16" s="44" t="s">
        <v>17</v>
      </c>
      <c r="D16" s="45"/>
      <c r="E16" s="45"/>
      <c r="F16" s="45"/>
      <c r="G16" s="45"/>
      <c r="H16" s="45"/>
      <c r="I16" s="45"/>
      <c r="J16" s="45"/>
      <c r="K16" s="45"/>
      <c r="L16" s="45"/>
      <c r="M16" s="44" t="s">
        <v>18</v>
      </c>
      <c r="N16" s="45"/>
      <c r="O16" s="43"/>
      <c r="P16" s="87" t="s">
        <v>48</v>
      </c>
      <c r="Q16" s="88"/>
      <c r="R16" s="88"/>
      <c r="S16" s="88"/>
      <c r="T16" s="88"/>
      <c r="U16" s="88"/>
      <c r="V16" s="89"/>
      <c r="W16" s="488"/>
      <c r="X16" s="488"/>
      <c r="Y16" s="488"/>
      <c r="Z16" s="488"/>
      <c r="AA16" s="488"/>
      <c r="AB16" s="488"/>
      <c r="AC16" s="488"/>
      <c r="AD16" s="488"/>
      <c r="AE16" s="488"/>
      <c r="AF16" s="488"/>
      <c r="AG16" s="488"/>
      <c r="AH16" s="488"/>
      <c r="AI16" s="488"/>
      <c r="AJ16" s="488"/>
      <c r="AK16" s="488"/>
      <c r="AL16" s="488"/>
    </row>
    <row r="17" spans="1:38" s="92" customFormat="1" ht="18" x14ac:dyDescent="0.25">
      <c r="A17" s="370"/>
      <c r="B17" s="983">
        <v>111</v>
      </c>
      <c r="C17" s="984" t="s">
        <v>467</v>
      </c>
      <c r="D17" s="985"/>
      <c r="E17" s="985"/>
      <c r="F17" s="985"/>
      <c r="G17" s="985"/>
      <c r="H17" s="985"/>
      <c r="I17" s="985"/>
      <c r="J17" s="985"/>
      <c r="K17" s="985"/>
      <c r="L17" s="985"/>
      <c r="M17" s="984"/>
      <c r="N17" s="924" t="s">
        <v>254</v>
      </c>
      <c r="O17" s="986"/>
      <c r="P17" s="987" t="s">
        <v>468</v>
      </c>
      <c r="Q17" s="985"/>
      <c r="R17" s="985"/>
      <c r="S17" s="134"/>
      <c r="T17" s="134"/>
      <c r="U17" s="134"/>
      <c r="V17" s="556"/>
      <c r="W17" s="488"/>
      <c r="X17" s="371"/>
      <c r="Y17" s="488"/>
      <c r="Z17" s="488"/>
      <c r="AA17" s="488"/>
      <c r="AB17" s="488"/>
      <c r="AC17" s="488"/>
      <c r="AD17" s="488"/>
      <c r="AE17" s="488"/>
      <c r="AF17" s="488"/>
      <c r="AG17" s="488"/>
      <c r="AH17" s="488"/>
      <c r="AI17" s="488"/>
      <c r="AJ17" s="488"/>
      <c r="AK17" s="488"/>
      <c r="AL17" s="488"/>
    </row>
    <row r="18" spans="1:38" s="92" customFormat="1" ht="18" x14ac:dyDescent="0.25">
      <c r="A18" s="370"/>
      <c r="B18" s="988">
        <v>112</v>
      </c>
      <c r="C18" s="313" t="s">
        <v>466</v>
      </c>
      <c r="D18" s="314"/>
      <c r="E18" s="314"/>
      <c r="F18" s="314"/>
      <c r="G18" s="314"/>
      <c r="H18" s="314"/>
      <c r="I18" s="314"/>
      <c r="J18" s="314"/>
      <c r="K18" s="314"/>
      <c r="L18" s="314"/>
      <c r="M18" s="313"/>
      <c r="N18" s="924" t="s">
        <v>254</v>
      </c>
      <c r="O18" s="315"/>
      <c r="P18" s="239" t="s">
        <v>468</v>
      </c>
      <c r="Q18" s="314"/>
      <c r="R18" s="314"/>
      <c r="S18" s="134"/>
      <c r="T18" s="134"/>
      <c r="U18" s="134"/>
      <c r="V18" s="556"/>
      <c r="W18" s="488"/>
      <c r="X18" s="371"/>
      <c r="Y18" s="488"/>
      <c r="Z18" s="488"/>
      <c r="AA18" s="488"/>
      <c r="AB18" s="488"/>
      <c r="AC18" s="488"/>
      <c r="AD18" s="488"/>
      <c r="AE18" s="488"/>
      <c r="AF18" s="488"/>
      <c r="AG18" s="488"/>
      <c r="AH18" s="488"/>
      <c r="AI18" s="488"/>
      <c r="AJ18" s="488"/>
      <c r="AK18" s="488"/>
      <c r="AL18" s="488"/>
    </row>
    <row r="19" spans="1:38" x14ac:dyDescent="0.2">
      <c r="B19" s="488"/>
    </row>
    <row r="20" spans="1:38" s="92" customFormat="1" ht="15.75" x14ac:dyDescent="0.25">
      <c r="A20" s="370" t="s">
        <v>19</v>
      </c>
      <c r="B20" s="71"/>
      <c r="C20" s="488"/>
      <c r="D20" s="488"/>
      <c r="E20" s="488"/>
      <c r="F20" s="488"/>
      <c r="G20" s="488"/>
      <c r="H20" s="488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</row>
    <row r="21" spans="1:38" s="92" customFormat="1" ht="17.25" x14ac:dyDescent="0.25">
      <c r="A21" s="74"/>
      <c r="B21" s="71"/>
      <c r="C21" s="488"/>
      <c r="D21" s="488" t="s">
        <v>0</v>
      </c>
      <c r="E21" s="488"/>
      <c r="F21" s="488"/>
      <c r="G21" s="488"/>
      <c r="H21" s="488"/>
      <c r="I21" s="488"/>
      <c r="J21" s="91" t="s">
        <v>0</v>
      </c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</row>
    <row r="22" spans="1:38" s="92" customFormat="1" ht="15.75" x14ac:dyDescent="0.25">
      <c r="A22" s="508" t="s">
        <v>20</v>
      </c>
      <c r="B22" s="507">
        <v>1</v>
      </c>
      <c r="C22" s="881">
        <v>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8"/>
      <c r="O22" s="488"/>
      <c r="P22" s="488"/>
      <c r="Q22" s="470"/>
      <c r="R22" s="470"/>
      <c r="S22" s="470"/>
      <c r="T22" s="488"/>
      <c r="U22" s="488"/>
      <c r="V22" s="488"/>
      <c r="W22" s="488"/>
      <c r="X22" s="488"/>
      <c r="Y22" s="488"/>
      <c r="Z22" s="488"/>
      <c r="AA22" s="488"/>
      <c r="AB22" s="488"/>
    </row>
    <row r="23" spans="1:38" s="92" customFormat="1" ht="18" x14ac:dyDescent="0.25">
      <c r="A23" s="473" t="s">
        <v>141</v>
      </c>
      <c r="B23" s="133"/>
      <c r="C23" s="133"/>
      <c r="D23" s="488"/>
      <c r="E23" s="488"/>
      <c r="F23" s="488"/>
      <c r="G23" s="488"/>
      <c r="H23" s="488"/>
      <c r="I23" s="488"/>
      <c r="J23" s="488"/>
      <c r="K23" s="488"/>
      <c r="L23" s="488"/>
      <c r="M23" s="488"/>
      <c r="N23" s="488"/>
      <c r="O23" s="488"/>
      <c r="P23" s="488"/>
      <c r="Q23" s="470"/>
      <c r="R23" s="470"/>
      <c r="S23" s="470"/>
      <c r="T23" s="488"/>
      <c r="U23" s="488"/>
      <c r="V23" s="488"/>
      <c r="W23" s="488"/>
      <c r="X23" s="488"/>
      <c r="Y23" s="488"/>
      <c r="Z23" s="488"/>
      <c r="AA23" s="488"/>
      <c r="AB23" s="488"/>
    </row>
    <row r="24" spans="1:38" ht="18" x14ac:dyDescent="0.25">
      <c r="A24" s="276" t="s">
        <v>826</v>
      </c>
      <c r="B24" s="478">
        <v>111</v>
      </c>
      <c r="C24" s="885"/>
      <c r="Q24" s="470" t="s">
        <v>0</v>
      </c>
      <c r="R24" s="470"/>
      <c r="S24" s="470"/>
    </row>
    <row r="25" spans="1:38" ht="18" x14ac:dyDescent="0.25">
      <c r="A25" s="514" t="s">
        <v>827</v>
      </c>
      <c r="B25" s="478"/>
      <c r="C25" s="885">
        <v>111</v>
      </c>
      <c r="Q25" s="470"/>
      <c r="R25" s="470"/>
      <c r="S25" s="470"/>
    </row>
    <row r="26" spans="1:38" ht="18" x14ac:dyDescent="0.25">
      <c r="A26" s="514" t="s">
        <v>828</v>
      </c>
      <c r="B26" s="478">
        <v>112</v>
      </c>
      <c r="C26" s="885">
        <v>112</v>
      </c>
      <c r="Q26" s="470"/>
      <c r="R26" s="470"/>
      <c r="S26" s="470"/>
    </row>
    <row r="27" spans="1:38" ht="15.75" x14ac:dyDescent="0.25">
      <c r="A27" s="491" t="s">
        <v>131</v>
      </c>
      <c r="B27" s="66"/>
      <c r="C27" s="489"/>
      <c r="D27" s="489"/>
      <c r="E27" s="489"/>
      <c r="H27" s="470"/>
      <c r="I27" s="470"/>
      <c r="J27" s="470"/>
    </row>
    <row r="28" spans="1:38" x14ac:dyDescent="0.2">
      <c r="A28" s="488" t="s">
        <v>21</v>
      </c>
      <c r="B28" s="66"/>
      <c r="C28" s="489"/>
      <c r="D28" s="489"/>
      <c r="E28" s="489"/>
    </row>
    <row r="29" spans="1:38" x14ac:dyDescent="0.2">
      <c r="A29" s="488" t="s">
        <v>2</v>
      </c>
      <c r="B29" s="66"/>
      <c r="C29" s="489"/>
      <c r="D29" s="489"/>
      <c r="E29" s="489"/>
    </row>
    <row r="30" spans="1:38" ht="15.75" x14ac:dyDescent="0.25">
      <c r="A30" s="75"/>
      <c r="B30" s="66"/>
      <c r="C30" s="489"/>
      <c r="D30" s="489"/>
      <c r="E30" s="489"/>
    </row>
    <row r="31" spans="1:38" x14ac:dyDescent="0.2">
      <c r="A31" s="216"/>
      <c r="B31" s="490">
        <f>SUM(B24:B26)</f>
        <v>223</v>
      </c>
      <c r="C31" s="490" t="e">
        <f>SUM(#REF!)</f>
        <v>#REF!</v>
      </c>
      <c r="D31" s="490"/>
      <c r="E31" s="490"/>
      <c r="F31" s="490"/>
      <c r="G31" s="490"/>
      <c r="H31" s="65"/>
      <c r="I31" s="65"/>
      <c r="J31" s="65"/>
    </row>
    <row r="32" spans="1:38" x14ac:dyDescent="0.2">
      <c r="A32" s="220" t="s">
        <v>22</v>
      </c>
      <c r="B32" s="490">
        <f>SUM(B17:B18)</f>
        <v>223</v>
      </c>
      <c r="C32" s="216"/>
      <c r="D32" s="216"/>
      <c r="E32" s="216"/>
      <c r="F32" s="216"/>
      <c r="G32" s="216"/>
    </row>
    <row r="33" spans="1:19" ht="15.75" x14ac:dyDescent="0.25">
      <c r="A33" s="82"/>
    </row>
    <row r="34" spans="1:19" ht="15.75" x14ac:dyDescent="0.25">
      <c r="A34" s="82" t="s">
        <v>98</v>
      </c>
      <c r="D34" s="370" t="str">
        <f>B9</f>
        <v>Studienjahrgang   WWF 16</v>
      </c>
    </row>
    <row r="35" spans="1:19" ht="15.75" thickBot="1" x14ac:dyDescent="0.25">
      <c r="B35" s="77"/>
      <c r="C35" s="77"/>
      <c r="D35" s="77"/>
      <c r="E35" s="77"/>
    </row>
    <row r="36" spans="1:19" ht="16.5" thickBot="1" x14ac:dyDescent="0.3">
      <c r="A36" s="174" t="s">
        <v>95</v>
      </c>
      <c r="B36" s="175" t="s">
        <v>97</v>
      </c>
      <c r="C36" s="1170" t="s">
        <v>100</v>
      </c>
      <c r="D36" s="1171"/>
      <c r="E36" s="1171"/>
      <c r="F36" s="1171"/>
      <c r="G36" s="1171"/>
      <c r="H36" s="1171"/>
      <c r="I36" s="1172"/>
      <c r="J36" s="113"/>
      <c r="K36" s="113"/>
      <c r="L36" s="113"/>
      <c r="M36" s="113"/>
      <c r="P36" s="113"/>
      <c r="Q36" s="113"/>
      <c r="R36" s="113"/>
      <c r="S36" s="113"/>
    </row>
    <row r="37" spans="1:19" ht="18.75" thickBot="1" x14ac:dyDescent="0.3">
      <c r="A37" s="1050" t="s">
        <v>850</v>
      </c>
      <c r="B37" s="503">
        <v>1</v>
      </c>
      <c r="C37" s="184"/>
      <c r="D37" s="182"/>
      <c r="E37" s="182"/>
      <c r="F37" s="182"/>
      <c r="G37" s="182"/>
      <c r="H37" s="182"/>
      <c r="I37" s="493"/>
    </row>
    <row r="38" spans="1:19" ht="18.75" thickBot="1" x14ac:dyDescent="0.3">
      <c r="A38" s="1050" t="s">
        <v>851</v>
      </c>
      <c r="B38" s="503">
        <v>1</v>
      </c>
      <c r="C38" s="184"/>
      <c r="D38" s="182"/>
      <c r="E38" s="182"/>
      <c r="F38" s="182"/>
      <c r="G38" s="182"/>
      <c r="H38" s="182"/>
      <c r="I38" s="493"/>
    </row>
    <row r="39" spans="1:19" s="873" customFormat="1" ht="18.75" thickBot="1" x14ac:dyDescent="0.3">
      <c r="A39" s="1050" t="s">
        <v>852</v>
      </c>
      <c r="B39" s="680">
        <v>1</v>
      </c>
      <c r="C39" s="184"/>
      <c r="D39" s="182"/>
      <c r="E39" s="182"/>
      <c r="F39" s="182"/>
      <c r="G39" s="182"/>
      <c r="H39" s="182"/>
      <c r="I39" s="493"/>
    </row>
    <row r="40" spans="1:19" s="873" customFormat="1" ht="18.75" thickBot="1" x14ac:dyDescent="0.3">
      <c r="A40" s="1050" t="s">
        <v>853</v>
      </c>
      <c r="B40" s="680">
        <v>1</v>
      </c>
      <c r="C40" s="184"/>
      <c r="D40" s="182"/>
      <c r="E40" s="182"/>
      <c r="F40" s="182"/>
      <c r="G40" s="182"/>
      <c r="H40" s="182"/>
      <c r="I40" s="493"/>
    </row>
    <row r="41" spans="1:19" s="873" customFormat="1" ht="18.75" thickBot="1" x14ac:dyDescent="0.3">
      <c r="A41" s="1050" t="s">
        <v>854</v>
      </c>
      <c r="B41" s="680">
        <v>2</v>
      </c>
      <c r="C41" s="184"/>
      <c r="D41" s="182"/>
      <c r="E41" s="182"/>
      <c r="F41" s="182"/>
      <c r="G41" s="182"/>
      <c r="H41" s="182"/>
      <c r="I41" s="493"/>
    </row>
    <row r="42" spans="1:19" ht="18.75" thickBot="1" x14ac:dyDescent="0.3">
      <c r="A42" s="1050" t="s">
        <v>855</v>
      </c>
      <c r="B42" s="503">
        <v>2</v>
      </c>
      <c r="C42" s="184"/>
      <c r="D42" s="182"/>
      <c r="E42" s="182"/>
      <c r="F42" s="182"/>
      <c r="G42" s="182"/>
      <c r="H42" s="182"/>
      <c r="I42" s="493"/>
    </row>
    <row r="43" spans="1:19" ht="18.75" thickBot="1" x14ac:dyDescent="0.3">
      <c r="A43" s="1050" t="s">
        <v>856</v>
      </c>
      <c r="B43" s="503">
        <v>2</v>
      </c>
      <c r="C43" s="184"/>
      <c r="D43" s="182"/>
      <c r="E43" s="182"/>
      <c r="F43" s="182"/>
      <c r="G43" s="182"/>
      <c r="H43" s="182"/>
      <c r="I43" s="493"/>
    </row>
    <row r="44" spans="1:19" ht="15.75" thickBot="1" x14ac:dyDescent="0.25">
      <c r="A44" s="253"/>
      <c r="B44" s="503"/>
      <c r="C44" s="184"/>
      <c r="D44" s="182"/>
      <c r="E44" s="182"/>
      <c r="F44" s="182"/>
      <c r="G44" s="182"/>
      <c r="H44" s="182"/>
      <c r="I44" s="493"/>
    </row>
    <row r="45" spans="1:19" x14ac:dyDescent="0.2">
      <c r="A45" s="460"/>
      <c r="B45" s="264"/>
      <c r="C45" s="489"/>
      <c r="D45" s="489"/>
      <c r="E45" s="489"/>
      <c r="F45" s="489"/>
      <c r="G45" s="489"/>
      <c r="H45" s="489"/>
      <c r="I45" s="489"/>
      <c r="K45" s="371"/>
    </row>
    <row r="46" spans="1:19" x14ac:dyDescent="0.2">
      <c r="A46" s="488" t="s">
        <v>101</v>
      </c>
      <c r="E46" s="489"/>
      <c r="F46" s="489"/>
      <c r="G46" s="489"/>
      <c r="H46" s="489"/>
      <c r="I46" s="489"/>
    </row>
    <row r="47" spans="1:19" x14ac:dyDescent="0.2">
      <c r="A47" s="488" t="s">
        <v>182</v>
      </c>
      <c r="E47" s="489"/>
      <c r="F47" s="489"/>
      <c r="G47" s="489"/>
      <c r="H47" s="489"/>
      <c r="I47" s="489"/>
    </row>
    <row r="48" spans="1:19" x14ac:dyDescent="0.2">
      <c r="E48" s="489"/>
      <c r="F48" s="489"/>
      <c r="G48" s="489"/>
      <c r="H48" s="489"/>
      <c r="I48" s="489"/>
    </row>
    <row r="49" spans="1:9" x14ac:dyDescent="0.2">
      <c r="E49" s="489"/>
      <c r="F49" s="489"/>
      <c r="G49" s="489"/>
      <c r="H49" s="489"/>
      <c r="I49" s="489"/>
    </row>
    <row r="50" spans="1:9" ht="15.75" x14ac:dyDescent="0.25">
      <c r="A50" s="108" t="s">
        <v>102</v>
      </c>
      <c r="B50" s="1154">
        <f>Termine!F1</f>
        <v>43344</v>
      </c>
      <c r="C50" s="1155"/>
      <c r="D50" s="1155"/>
      <c r="E50" s="489"/>
      <c r="F50" s="489"/>
      <c r="G50" s="489"/>
      <c r="H50" s="489"/>
      <c r="I50" s="489"/>
    </row>
    <row r="51" spans="1:9" x14ac:dyDescent="0.2">
      <c r="A51" s="195"/>
      <c r="B51" s="195"/>
      <c r="C51" s="489"/>
      <c r="D51" s="489"/>
      <c r="E51" s="489"/>
      <c r="F51" s="489"/>
      <c r="H51" s="489"/>
      <c r="I51" s="489"/>
    </row>
    <row r="52" spans="1:9" x14ac:dyDescent="0.2">
      <c r="A52" s="195"/>
      <c r="B52" s="195"/>
      <c r="C52" s="489"/>
      <c r="D52" s="489"/>
      <c r="E52" s="489"/>
      <c r="F52" s="489"/>
      <c r="H52" s="489"/>
      <c r="I52" s="489"/>
    </row>
    <row r="53" spans="1:9" x14ac:dyDescent="0.2">
      <c r="A53" s="195"/>
      <c r="B53" s="195"/>
      <c r="C53" s="489"/>
      <c r="D53" s="489"/>
      <c r="E53" s="489"/>
      <c r="F53" s="489"/>
      <c r="G53" s="489"/>
      <c r="H53" s="489"/>
      <c r="I53" s="489"/>
    </row>
    <row r="54" spans="1:9" x14ac:dyDescent="0.2">
      <c r="A54" s="195"/>
      <c r="B54" s="195"/>
      <c r="C54" s="489"/>
      <c r="D54" s="489"/>
      <c r="E54" s="489"/>
      <c r="F54" s="489"/>
      <c r="G54" s="489"/>
      <c r="H54" s="489"/>
      <c r="I54" s="489"/>
    </row>
    <row r="55" spans="1:9" x14ac:dyDescent="0.2">
      <c r="A55" s="195"/>
      <c r="B55" s="195"/>
      <c r="C55" s="489"/>
      <c r="D55" s="489"/>
      <c r="E55" s="489"/>
      <c r="F55" s="489"/>
      <c r="G55" s="489"/>
      <c r="H55" s="489"/>
      <c r="I55" s="489"/>
    </row>
    <row r="56" spans="1:9" x14ac:dyDescent="0.2">
      <c r="A56" s="195"/>
      <c r="B56" s="195"/>
      <c r="C56" s="489"/>
      <c r="D56" s="489"/>
      <c r="E56" s="489"/>
      <c r="F56" s="489"/>
      <c r="G56" s="489"/>
      <c r="H56" s="489"/>
      <c r="I56" s="489"/>
    </row>
    <row r="57" spans="1:9" x14ac:dyDescent="0.2">
      <c r="A57" s="195"/>
      <c r="B57" s="195"/>
      <c r="C57" s="489"/>
      <c r="D57" s="489"/>
      <c r="E57" s="489"/>
      <c r="F57" s="489"/>
      <c r="G57" s="489"/>
      <c r="H57" s="489"/>
      <c r="I57" s="489"/>
    </row>
    <row r="58" spans="1:9" x14ac:dyDescent="0.2">
      <c r="A58" s="195"/>
      <c r="B58" s="195"/>
      <c r="C58" s="489"/>
      <c r="D58" s="489"/>
      <c r="E58" s="489"/>
      <c r="F58" s="489"/>
      <c r="G58" s="489"/>
      <c r="H58" s="489"/>
      <c r="I58" s="489"/>
    </row>
    <row r="59" spans="1:9" x14ac:dyDescent="0.2">
      <c r="A59" s="195"/>
      <c r="B59" s="195"/>
      <c r="C59" s="489"/>
      <c r="D59" s="489"/>
      <c r="E59" s="489"/>
      <c r="F59" s="489"/>
      <c r="G59" s="489"/>
      <c r="H59" s="489"/>
      <c r="I59" s="489"/>
    </row>
    <row r="60" spans="1:9" x14ac:dyDescent="0.2">
      <c r="A60" s="195"/>
      <c r="B60" s="195"/>
      <c r="C60" s="489"/>
      <c r="D60" s="489"/>
      <c r="E60" s="489"/>
      <c r="F60" s="489"/>
      <c r="G60" s="489"/>
      <c r="H60" s="489"/>
      <c r="I60" s="489"/>
    </row>
    <row r="61" spans="1:9" x14ac:dyDescent="0.2">
      <c r="A61" s="195"/>
      <c r="B61" s="195"/>
      <c r="C61" s="489"/>
      <c r="D61" s="489"/>
      <c r="E61" s="489"/>
      <c r="F61" s="489"/>
      <c r="G61" s="489"/>
      <c r="H61" s="489"/>
      <c r="I61" s="489"/>
    </row>
    <row r="62" spans="1:9" x14ac:dyDescent="0.2">
      <c r="A62" s="195"/>
      <c r="B62" s="195"/>
      <c r="C62" s="489"/>
      <c r="D62" s="489"/>
      <c r="E62" s="489"/>
      <c r="F62" s="489"/>
      <c r="G62" s="489"/>
      <c r="H62" s="489"/>
      <c r="I62" s="489"/>
    </row>
    <row r="63" spans="1:9" x14ac:dyDescent="0.2">
      <c r="A63" s="195"/>
      <c r="B63" s="195"/>
      <c r="C63" s="489"/>
      <c r="D63" s="489"/>
      <c r="E63" s="489"/>
      <c r="F63" s="489"/>
      <c r="G63" s="489"/>
      <c r="H63" s="489"/>
      <c r="I63" s="489"/>
    </row>
    <row r="64" spans="1:9" x14ac:dyDescent="0.2">
      <c r="A64" s="195"/>
      <c r="B64" s="195"/>
      <c r="C64" s="489"/>
      <c r="D64" s="489"/>
      <c r="E64" s="489"/>
      <c r="F64" s="489"/>
      <c r="G64" s="489"/>
      <c r="H64" s="489"/>
      <c r="I64" s="489"/>
    </row>
    <row r="65" spans="1:9" x14ac:dyDescent="0.2">
      <c r="A65" s="195"/>
      <c r="B65" s="195"/>
      <c r="C65" s="489"/>
      <c r="D65" s="489"/>
      <c r="E65" s="489"/>
      <c r="F65" s="489"/>
      <c r="G65" s="489"/>
      <c r="H65" s="489"/>
      <c r="I65" s="489"/>
    </row>
    <row r="66" spans="1:9" x14ac:dyDescent="0.2">
      <c r="A66" s="195"/>
      <c r="B66" s="195"/>
      <c r="C66" s="489"/>
      <c r="D66" s="489"/>
      <c r="E66" s="489"/>
      <c r="F66" s="489"/>
      <c r="G66" s="489"/>
      <c r="H66" s="489"/>
      <c r="I66" s="489"/>
    </row>
    <row r="67" spans="1:9" x14ac:dyDescent="0.2">
      <c r="A67" s="195"/>
      <c r="B67" s="195"/>
      <c r="C67" s="489"/>
      <c r="D67" s="489"/>
      <c r="E67" s="489"/>
      <c r="F67" s="489"/>
      <c r="G67" s="489"/>
      <c r="H67" s="489"/>
      <c r="I67" s="489"/>
    </row>
    <row r="68" spans="1:9" x14ac:dyDescent="0.2">
      <c r="A68" s="195"/>
      <c r="B68" s="195"/>
      <c r="C68" s="489"/>
      <c r="D68" s="489"/>
      <c r="E68" s="489"/>
      <c r="F68" s="489"/>
      <c r="G68" s="489"/>
      <c r="H68" s="489"/>
      <c r="I68" s="489"/>
    </row>
    <row r="69" spans="1:9" x14ac:dyDescent="0.2">
      <c r="A69" s="195"/>
      <c r="B69" s="195"/>
      <c r="C69" s="489"/>
      <c r="D69" s="489"/>
      <c r="E69" s="489"/>
      <c r="F69" s="489"/>
      <c r="G69" s="489"/>
      <c r="H69" s="489"/>
      <c r="I69" s="489"/>
    </row>
    <row r="70" spans="1:9" x14ac:dyDescent="0.2">
      <c r="A70" s="195"/>
      <c r="B70" s="195"/>
      <c r="C70" s="489"/>
      <c r="D70" s="489"/>
      <c r="E70" s="489"/>
      <c r="F70" s="489"/>
      <c r="G70" s="489"/>
      <c r="H70" s="489"/>
      <c r="I70" s="489"/>
    </row>
    <row r="71" spans="1:9" x14ac:dyDescent="0.2">
      <c r="A71" s="195"/>
      <c r="B71" s="195"/>
      <c r="C71" s="489"/>
      <c r="D71" s="489"/>
      <c r="E71" s="489"/>
      <c r="F71" s="489"/>
      <c r="G71" s="489"/>
      <c r="H71" s="489"/>
      <c r="I71" s="489"/>
    </row>
    <row r="72" spans="1:9" x14ac:dyDescent="0.2">
      <c r="A72" s="195"/>
      <c r="B72" s="195"/>
      <c r="C72" s="489"/>
      <c r="D72" s="489"/>
      <c r="E72" s="489"/>
      <c r="F72" s="489"/>
      <c r="G72" s="489"/>
      <c r="H72" s="489"/>
      <c r="I72" s="489"/>
    </row>
    <row r="73" spans="1:9" x14ac:dyDescent="0.2">
      <c r="A73" s="195"/>
      <c r="B73" s="195"/>
      <c r="C73" s="489"/>
      <c r="D73" s="489"/>
      <c r="E73" s="489"/>
      <c r="F73" s="489"/>
      <c r="G73" s="489"/>
      <c r="H73" s="489"/>
      <c r="I73" s="489"/>
    </row>
    <row r="74" spans="1:9" x14ac:dyDescent="0.2">
      <c r="A74" s="195"/>
      <c r="B74" s="195"/>
      <c r="C74" s="489"/>
      <c r="D74" s="489"/>
      <c r="E74" s="489"/>
      <c r="F74" s="489"/>
      <c r="G74" s="489"/>
      <c r="H74" s="489"/>
      <c r="I74" s="489"/>
    </row>
    <row r="75" spans="1:9" x14ac:dyDescent="0.2">
      <c r="A75" s="195"/>
      <c r="B75" s="195"/>
      <c r="C75" s="489"/>
      <c r="D75" s="489"/>
      <c r="E75" s="489"/>
      <c r="F75" s="489"/>
      <c r="G75" s="489"/>
      <c r="H75" s="489"/>
      <c r="I75" s="489"/>
    </row>
    <row r="76" spans="1:9" x14ac:dyDescent="0.2">
      <c r="A76" s="195"/>
      <c r="B76" s="195"/>
      <c r="C76" s="489"/>
      <c r="D76" s="489"/>
      <c r="E76" s="489"/>
      <c r="F76" s="489"/>
      <c r="G76" s="489"/>
      <c r="H76" s="489"/>
      <c r="I76" s="489"/>
    </row>
    <row r="77" spans="1:9" x14ac:dyDescent="0.2">
      <c r="A77" s="195"/>
      <c r="B77" s="195"/>
      <c r="C77" s="489"/>
      <c r="D77" s="489"/>
      <c r="E77" s="489"/>
      <c r="F77" s="489"/>
      <c r="G77" s="489"/>
      <c r="H77" s="489"/>
      <c r="I77" s="489"/>
    </row>
    <row r="78" spans="1:9" x14ac:dyDescent="0.2">
      <c r="A78" s="195"/>
      <c r="B78" s="195"/>
      <c r="C78" s="489"/>
      <c r="D78" s="489"/>
      <c r="E78" s="489"/>
      <c r="F78" s="489"/>
      <c r="G78" s="489"/>
      <c r="H78" s="489"/>
      <c r="I78" s="489"/>
    </row>
    <row r="79" spans="1:9" x14ac:dyDescent="0.2">
      <c r="A79" s="195"/>
      <c r="B79" s="195"/>
      <c r="C79" s="489"/>
      <c r="D79" s="489"/>
      <c r="E79" s="489"/>
      <c r="F79" s="489"/>
      <c r="G79" s="489"/>
      <c r="H79" s="489"/>
      <c r="I79" s="489"/>
    </row>
    <row r="80" spans="1:9" x14ac:dyDescent="0.2">
      <c r="A80" s="195"/>
      <c r="B80" s="195"/>
      <c r="C80" s="489"/>
      <c r="D80" s="489"/>
      <c r="E80" s="489"/>
      <c r="F80" s="489"/>
      <c r="G80" s="489"/>
      <c r="H80" s="489"/>
      <c r="I80" s="489"/>
    </row>
    <row r="81" spans="1:9" x14ac:dyDescent="0.2">
      <c r="A81" s="195"/>
      <c r="B81" s="195"/>
      <c r="C81" s="489"/>
      <c r="D81" s="489"/>
      <c r="E81" s="489"/>
      <c r="F81" s="489"/>
      <c r="G81" s="489"/>
      <c r="H81" s="489"/>
      <c r="I81" s="489"/>
    </row>
    <row r="82" spans="1:9" x14ac:dyDescent="0.2">
      <c r="A82" s="195"/>
      <c r="B82" s="195"/>
      <c r="C82" s="489"/>
      <c r="D82" s="489"/>
      <c r="E82" s="489"/>
      <c r="F82" s="489"/>
      <c r="G82" s="489"/>
      <c r="H82" s="489"/>
      <c r="I82" s="489"/>
    </row>
    <row r="83" spans="1:9" x14ac:dyDescent="0.2">
      <c r="A83" s="195"/>
      <c r="B83" s="195"/>
      <c r="C83" s="489"/>
      <c r="D83" s="489"/>
      <c r="E83" s="489"/>
      <c r="F83" s="489"/>
      <c r="G83" s="489"/>
      <c r="H83" s="489"/>
      <c r="I83" s="489"/>
    </row>
    <row r="84" spans="1:9" x14ac:dyDescent="0.2">
      <c r="A84" s="195"/>
      <c r="B84" s="195"/>
      <c r="C84" s="489"/>
      <c r="D84" s="489"/>
      <c r="E84" s="489"/>
      <c r="F84" s="489"/>
      <c r="G84" s="489"/>
      <c r="H84" s="489"/>
      <c r="I84" s="489"/>
    </row>
    <row r="86" spans="1:9" x14ac:dyDescent="0.2">
      <c r="A86" s="488" t="s">
        <v>101</v>
      </c>
    </row>
    <row r="87" spans="1:9" x14ac:dyDescent="0.2">
      <c r="A87" s="488" t="s">
        <v>103</v>
      </c>
    </row>
    <row r="90" spans="1:9" ht="15.75" x14ac:dyDescent="0.25">
      <c r="A90" s="108" t="s">
        <v>102</v>
      </c>
      <c r="B90" s="1154">
        <f>Termine!F1</f>
        <v>43344</v>
      </c>
      <c r="C90" s="1155"/>
      <c r="D90" s="1155"/>
    </row>
  </sheetData>
  <mergeCells count="4">
    <mergeCell ref="N1:R1"/>
    <mergeCell ref="C36:I36"/>
    <mergeCell ref="B50:D50"/>
    <mergeCell ref="B90:D90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pageSetUpPr fitToPage="1"/>
  </sheetPr>
  <dimension ref="A1:AA51"/>
  <sheetViews>
    <sheetView workbookViewId="0">
      <selection activeCell="C17" sqref="C17:C20"/>
    </sheetView>
  </sheetViews>
  <sheetFormatPr baseColWidth="10" defaultColWidth="11" defaultRowHeight="15" x14ac:dyDescent="0.2"/>
  <cols>
    <col min="1" max="1" width="28" style="37" customWidth="1"/>
    <col min="2" max="2" width="5.375" style="40" customWidth="1"/>
    <col min="3" max="7" width="5.375" style="37" customWidth="1"/>
    <col min="8" max="8" width="5.125" style="37" customWidth="1"/>
    <col min="9" max="9" width="6.5" style="37" customWidth="1"/>
    <col min="10" max="10" width="5.5" style="37" customWidth="1"/>
    <col min="11" max="13" width="4.625" style="37" customWidth="1"/>
    <col min="14" max="14" width="9.125" style="37" customWidth="1"/>
    <col min="15" max="17" width="4.625" style="37" customWidth="1"/>
    <col min="18" max="18" width="10" style="37" customWidth="1"/>
    <col min="19" max="25" width="4.625" style="37" customWidth="1"/>
    <col min="26" max="16384" width="11" style="37"/>
  </cols>
  <sheetData>
    <row r="1" spans="1:22" x14ac:dyDescent="0.2">
      <c r="A1" s="46" t="s">
        <v>23</v>
      </c>
      <c r="B1" s="47"/>
      <c r="M1" s="48"/>
      <c r="N1" s="169"/>
      <c r="Q1" s="48" t="s">
        <v>114</v>
      </c>
      <c r="R1" s="880">
        <v>43344</v>
      </c>
    </row>
    <row r="2" spans="1:22" x14ac:dyDescent="0.2">
      <c r="A2" s="38" t="s">
        <v>106</v>
      </c>
      <c r="B2" s="47"/>
      <c r="M2" s="48"/>
      <c r="N2" s="99"/>
      <c r="Q2" s="48"/>
      <c r="R2" s="99"/>
    </row>
    <row r="3" spans="1:22" x14ac:dyDescent="0.2">
      <c r="A3" s="37" t="s">
        <v>116</v>
      </c>
      <c r="J3" s="49" t="s">
        <v>0</v>
      </c>
    </row>
    <row r="4" spans="1:22" x14ac:dyDescent="0.2">
      <c r="A4" s="37" t="s">
        <v>2</v>
      </c>
    </row>
    <row r="6" spans="1:22" ht="35.25" x14ac:dyDescent="0.5">
      <c r="A6" s="50" t="s">
        <v>25</v>
      </c>
    </row>
    <row r="7" spans="1:22" s="69" customFormat="1" ht="15.75" customHeight="1" x14ac:dyDescent="0.4">
      <c r="A7" s="67"/>
      <c r="B7" s="68"/>
    </row>
    <row r="8" spans="1:22" s="53" customFormat="1" ht="18.75" customHeight="1" x14ac:dyDescent="0.35">
      <c r="A8" s="80" t="str">
        <f>Termine!B9</f>
        <v>Wintersemester 2018/19</v>
      </c>
      <c r="B8" s="52"/>
    </row>
    <row r="9" spans="1:22" s="55" customFormat="1" ht="60" x14ac:dyDescent="0.8">
      <c r="A9" s="38"/>
      <c r="B9" s="54"/>
      <c r="D9" s="51"/>
      <c r="H9" s="56" t="s">
        <v>504</v>
      </c>
    </row>
    <row r="10" spans="1:22" x14ac:dyDescent="0.2">
      <c r="A10" s="189" t="s">
        <v>174</v>
      </c>
      <c r="B10" s="120"/>
      <c r="C10" s="118"/>
      <c r="D10" s="120"/>
      <c r="E10" s="118"/>
      <c r="F10" s="118"/>
      <c r="G10" s="118"/>
      <c r="H10" s="118"/>
      <c r="I10" s="71"/>
      <c r="J10" s="71"/>
      <c r="K10" s="71"/>
      <c r="L10" s="71"/>
      <c r="M10" s="71"/>
      <c r="N10" s="71"/>
    </row>
    <row r="11" spans="1:22" s="113" customFormat="1" ht="11.25" x14ac:dyDescent="0.2">
      <c r="B11" s="179"/>
      <c r="C11" s="178"/>
      <c r="D11" s="179" t="s">
        <v>288</v>
      </c>
      <c r="E11" s="178"/>
      <c r="F11" s="178"/>
      <c r="G11" s="178"/>
      <c r="H11" s="179"/>
      <c r="I11" s="131"/>
      <c r="J11" s="131"/>
      <c r="K11" s="131"/>
      <c r="L11" s="131"/>
      <c r="M11" s="131"/>
      <c r="N11" s="131"/>
      <c r="P11" s="140"/>
    </row>
    <row r="12" spans="1:22" x14ac:dyDescent="0.2">
      <c r="B12" s="71"/>
      <c r="D12" s="179" t="s">
        <v>588</v>
      </c>
      <c r="E12" s="371"/>
      <c r="F12" s="371"/>
    </row>
    <row r="13" spans="1:22" ht="15.75" x14ac:dyDescent="0.25">
      <c r="A13" s="39"/>
      <c r="B13" s="71"/>
      <c r="D13" s="178" t="s">
        <v>371</v>
      </c>
      <c r="E13" s="371"/>
      <c r="F13" s="371"/>
      <c r="Q13" s="37" t="s">
        <v>0</v>
      </c>
    </row>
    <row r="14" spans="1:22" s="369" customFormat="1" ht="15.75" x14ac:dyDescent="0.25">
      <c r="A14" s="80" t="s">
        <v>173</v>
      </c>
      <c r="B14" s="71"/>
      <c r="D14" s="178"/>
    </row>
    <row r="15" spans="1:22" s="55" customFormat="1" ht="18" x14ac:dyDescent="0.25">
      <c r="B15" s="85" t="s">
        <v>16</v>
      </c>
      <c r="C15" s="44" t="s">
        <v>585</v>
      </c>
      <c r="D15" s="45"/>
      <c r="E15" s="45"/>
      <c r="F15" s="45"/>
      <c r="G15" s="45"/>
      <c r="H15" s="45"/>
      <c r="I15" s="45"/>
      <c r="J15" s="45"/>
      <c r="K15" s="45"/>
      <c r="L15" s="45"/>
      <c r="M15" s="44" t="s">
        <v>586</v>
      </c>
      <c r="N15" s="45"/>
      <c r="O15" s="43"/>
      <c r="P15" s="87" t="s">
        <v>587</v>
      </c>
      <c r="Q15" s="88"/>
      <c r="R15" s="88"/>
      <c r="S15" s="88"/>
      <c r="T15" s="88"/>
      <c r="U15" s="88"/>
      <c r="V15" s="89"/>
    </row>
    <row r="16" spans="1:22" ht="15.75" x14ac:dyDescent="0.25">
      <c r="A16" s="39"/>
      <c r="B16" s="917">
        <v>461</v>
      </c>
      <c r="C16" s="922" t="s">
        <v>109</v>
      </c>
      <c r="D16" s="376"/>
      <c r="E16" s="376"/>
      <c r="F16" s="376"/>
      <c r="G16" s="376"/>
      <c r="H16" s="376"/>
      <c r="I16" s="376"/>
      <c r="J16" s="376"/>
      <c r="K16" s="924"/>
      <c r="L16" s="376"/>
      <c r="M16" s="978" t="s">
        <v>254</v>
      </c>
      <c r="N16" s="376"/>
      <c r="O16" s="921"/>
      <c r="P16" s="376" t="s">
        <v>47</v>
      </c>
      <c r="Q16" s="376"/>
      <c r="R16" s="376"/>
      <c r="S16" s="376"/>
      <c r="T16" s="376"/>
      <c r="U16" s="376"/>
      <c r="V16" s="315"/>
    </row>
    <row r="17" spans="1:27" ht="15.75" x14ac:dyDescent="0.25">
      <c r="A17" s="39"/>
      <c r="B17" s="917">
        <v>462</v>
      </c>
      <c r="C17" s="922" t="s">
        <v>110</v>
      </c>
      <c r="D17" s="376"/>
      <c r="E17" s="376"/>
      <c r="F17" s="376"/>
      <c r="G17" s="376"/>
      <c r="H17" s="376"/>
      <c r="I17" s="376"/>
      <c r="J17" s="376"/>
      <c r="K17" s="924"/>
      <c r="L17" s="376"/>
      <c r="M17" s="978" t="s">
        <v>254</v>
      </c>
      <c r="N17" s="376"/>
      <c r="O17" s="921"/>
      <c r="P17" s="376" t="s">
        <v>47</v>
      </c>
      <c r="Q17" s="376"/>
      <c r="R17" s="376"/>
      <c r="S17" s="376"/>
      <c r="T17" s="376"/>
      <c r="U17" s="376"/>
      <c r="V17" s="315"/>
    </row>
    <row r="18" spans="1:27" ht="15.75" x14ac:dyDescent="0.25">
      <c r="A18" s="39"/>
      <c r="B18" s="917">
        <v>463</v>
      </c>
      <c r="C18" s="922" t="s">
        <v>111</v>
      </c>
      <c r="D18" s="376"/>
      <c r="E18" s="376"/>
      <c r="F18" s="376"/>
      <c r="G18" s="376"/>
      <c r="H18" s="376"/>
      <c r="I18" s="376"/>
      <c r="J18" s="376"/>
      <c r="K18" s="924"/>
      <c r="L18" s="376"/>
      <c r="M18" s="978" t="s">
        <v>254</v>
      </c>
      <c r="N18" s="376"/>
      <c r="O18" s="921"/>
      <c r="P18" s="376" t="s">
        <v>47</v>
      </c>
      <c r="Q18" s="376"/>
      <c r="R18" s="376"/>
      <c r="S18" s="376"/>
      <c r="T18" s="376"/>
      <c r="U18" s="376"/>
      <c r="V18" s="315"/>
    </row>
    <row r="19" spans="1:27" ht="15.75" x14ac:dyDescent="0.25">
      <c r="A19" s="39"/>
      <c r="B19" s="917">
        <v>464</v>
      </c>
      <c r="C19" s="922" t="s">
        <v>112</v>
      </c>
      <c r="D19" s="376"/>
      <c r="E19" s="376"/>
      <c r="F19" s="376"/>
      <c r="G19" s="376"/>
      <c r="H19" s="376"/>
      <c r="I19" s="376"/>
      <c r="J19" s="376"/>
      <c r="K19" s="924"/>
      <c r="L19" s="376"/>
      <c r="M19" s="978" t="s">
        <v>254</v>
      </c>
      <c r="N19" s="376"/>
      <c r="O19" s="921"/>
      <c r="P19" s="376" t="s">
        <v>47</v>
      </c>
      <c r="Q19" s="376"/>
      <c r="R19" s="376"/>
      <c r="S19" s="376"/>
      <c r="T19" s="376"/>
      <c r="U19" s="376"/>
      <c r="V19" s="315"/>
    </row>
    <row r="20" spans="1:27" ht="15.75" x14ac:dyDescent="0.25">
      <c r="A20" s="39"/>
      <c r="B20" s="917">
        <v>465</v>
      </c>
      <c r="C20" s="922" t="s">
        <v>113</v>
      </c>
      <c r="D20" s="376"/>
      <c r="E20" s="376"/>
      <c r="F20" s="376"/>
      <c r="G20" s="376"/>
      <c r="H20" s="376"/>
      <c r="I20" s="376"/>
      <c r="J20" s="376"/>
      <c r="K20" s="924"/>
      <c r="L20" s="376"/>
      <c r="M20" s="978" t="s">
        <v>254</v>
      </c>
      <c r="N20" s="376"/>
      <c r="O20" s="921"/>
      <c r="P20" s="376" t="s">
        <v>47</v>
      </c>
      <c r="Q20" s="376"/>
      <c r="R20" s="376"/>
      <c r="S20" s="376"/>
      <c r="T20" s="376"/>
      <c r="U20" s="376"/>
      <c r="V20" s="315"/>
    </row>
    <row r="21" spans="1:27" ht="15.75" x14ac:dyDescent="0.25">
      <c r="A21" s="39" t="s">
        <v>172</v>
      </c>
      <c r="B21" s="71"/>
    </row>
    <row r="22" spans="1:27" ht="15.75" x14ac:dyDescent="0.25">
      <c r="A22" s="74"/>
      <c r="B22" s="71"/>
      <c r="D22" s="37" t="s">
        <v>0</v>
      </c>
      <c r="Z22"/>
      <c r="AA22"/>
    </row>
    <row r="23" spans="1:27" ht="15.75" x14ac:dyDescent="0.25">
      <c r="A23" s="204" t="s">
        <v>170</v>
      </c>
      <c r="B23" s="209">
        <v>1</v>
      </c>
      <c r="C23" s="288">
        <v>2</v>
      </c>
      <c r="D23"/>
      <c r="W23"/>
      <c r="X23"/>
    </row>
    <row r="24" spans="1:27" ht="18" x14ac:dyDescent="0.25">
      <c r="A24" s="133" t="s">
        <v>161</v>
      </c>
      <c r="B24" s="272"/>
      <c r="C24" s="272"/>
      <c r="D24"/>
      <c r="W24"/>
      <c r="X24"/>
    </row>
    <row r="25" spans="1:27" ht="18" x14ac:dyDescent="0.25">
      <c r="A25" s="377"/>
      <c r="B25" s="375"/>
      <c r="C25" s="272"/>
      <c r="D25"/>
      <c r="W25"/>
      <c r="X25"/>
    </row>
    <row r="26" spans="1:27" ht="18" x14ac:dyDescent="0.25">
      <c r="A26" s="271"/>
      <c r="B26" s="270"/>
      <c r="C26" s="270"/>
      <c r="D26"/>
      <c r="W26"/>
      <c r="X26"/>
    </row>
    <row r="27" spans="1:27" ht="18" x14ac:dyDescent="0.25">
      <c r="A27" s="274"/>
      <c r="B27" s="123"/>
      <c r="C27" s="275"/>
      <c r="D27"/>
      <c r="W27"/>
      <c r="X27"/>
    </row>
    <row r="28" spans="1:27" ht="18" x14ac:dyDescent="0.25">
      <c r="A28" s="271"/>
      <c r="B28" s="270"/>
      <c r="C28" s="270"/>
      <c r="D28"/>
      <c r="W28"/>
      <c r="X28"/>
    </row>
    <row r="29" spans="1:27" ht="18" x14ac:dyDescent="0.25">
      <c r="A29" s="271"/>
      <c r="B29" s="270"/>
      <c r="C29" s="270"/>
      <c r="W29"/>
      <c r="X29"/>
    </row>
    <row r="30" spans="1:27" ht="18" x14ac:dyDescent="0.25">
      <c r="A30" s="271"/>
      <c r="B30" s="270"/>
      <c r="C30" s="270"/>
      <c r="W30"/>
      <c r="X30"/>
    </row>
    <row r="31" spans="1:27" ht="18" x14ac:dyDescent="0.25">
      <c r="A31" s="271"/>
      <c r="B31" s="270"/>
      <c r="C31" s="270"/>
    </row>
    <row r="32" spans="1:27" ht="15.75" x14ac:dyDescent="0.25">
      <c r="A32" s="90"/>
      <c r="B32"/>
      <c r="C32"/>
      <c r="D32"/>
      <c r="E32"/>
    </row>
    <row r="33" spans="1:10" ht="15.75" x14ac:dyDescent="0.25">
      <c r="A33" s="75"/>
      <c r="B33" s="66"/>
      <c r="C33" s="42"/>
      <c r="D33" s="42"/>
      <c r="E33" s="42"/>
    </row>
    <row r="34" spans="1:10" x14ac:dyDescent="0.2">
      <c r="A34" s="240"/>
      <c r="B34" s="66"/>
      <c r="C34" s="42"/>
      <c r="D34" s="42"/>
      <c r="E34" s="42"/>
    </row>
    <row r="35" spans="1:10" x14ac:dyDescent="0.2">
      <c r="A35" s="37" t="s">
        <v>21</v>
      </c>
      <c r="B35" s="66"/>
      <c r="C35" s="42"/>
      <c r="D35" s="42"/>
      <c r="E35" s="42"/>
    </row>
    <row r="36" spans="1:10" x14ac:dyDescent="0.2">
      <c r="A36" s="37" t="s">
        <v>2</v>
      </c>
      <c r="B36" s="66"/>
      <c r="C36" s="42"/>
      <c r="D36" s="42"/>
      <c r="E36" s="42"/>
    </row>
    <row r="37" spans="1:10" ht="15.75" x14ac:dyDescent="0.25">
      <c r="A37" s="75"/>
      <c r="B37" s="66"/>
      <c r="C37" s="42"/>
      <c r="D37" s="42"/>
      <c r="E37" s="42"/>
    </row>
    <row r="38" spans="1:10" x14ac:dyDescent="0.2">
      <c r="A38" s="216"/>
      <c r="B38" s="213">
        <f>SUM(B26:B31)</f>
        <v>0</v>
      </c>
      <c r="C38" s="213">
        <f>SUM(C26:C31)</f>
        <v>0</v>
      </c>
      <c r="D38" s="65"/>
      <c r="E38" s="65"/>
      <c r="F38" s="65"/>
      <c r="G38" s="65"/>
      <c r="H38" s="65"/>
      <c r="I38" s="65"/>
      <c r="J38" s="65"/>
    </row>
    <row r="39" spans="1:10" x14ac:dyDescent="0.2">
      <c r="A39" s="220" t="s">
        <v>22</v>
      </c>
      <c r="B39" s="215"/>
    </row>
    <row r="40" spans="1:10" x14ac:dyDescent="0.2">
      <c r="A40" s="216"/>
      <c r="B40" s="217">
        <f>SUM(B16:B20)</f>
        <v>2315</v>
      </c>
      <c r="C40" s="77"/>
      <c r="D40" s="77"/>
      <c r="E40" s="77"/>
    </row>
    <row r="41" spans="1:10" ht="20.25" x14ac:dyDescent="0.3">
      <c r="A41" s="223" t="str">
        <f>H9</f>
        <v>Studienjahrgang   EMm18</v>
      </c>
      <c r="B41" s="217"/>
      <c r="C41" s="77"/>
      <c r="D41" s="77"/>
      <c r="E41" s="77"/>
    </row>
    <row r="42" spans="1:10" ht="15.75" thickBot="1" x14ac:dyDescent="0.25"/>
    <row r="43" spans="1:10" ht="16.5" thickBot="1" x14ac:dyDescent="0.3">
      <c r="A43" s="176" t="s">
        <v>96</v>
      </c>
      <c r="B43" s="190" t="s">
        <v>97</v>
      </c>
      <c r="C43" s="1170" t="s">
        <v>162</v>
      </c>
      <c r="D43" s="1173"/>
      <c r="E43" s="1173"/>
      <c r="F43" s="1173"/>
      <c r="G43" s="1173"/>
      <c r="H43" s="1173"/>
      <c r="I43" s="1173"/>
      <c r="J43" s="1174"/>
    </row>
    <row r="44" spans="1:10" ht="16.5" thickBot="1" x14ac:dyDescent="0.3">
      <c r="A44" s="300"/>
      <c r="B44" s="302"/>
      <c r="C44" s="303"/>
      <c r="D44" s="251"/>
      <c r="E44" s="251"/>
      <c r="F44" s="251"/>
      <c r="G44" s="251"/>
      <c r="H44" s="251"/>
      <c r="I44" s="251"/>
      <c r="J44" s="252"/>
    </row>
    <row r="45" spans="1:10" ht="16.5" thickBot="1" x14ac:dyDescent="0.3">
      <c r="A45" s="300"/>
      <c r="B45" s="302"/>
      <c r="C45" s="303"/>
      <c r="D45" s="251"/>
      <c r="E45" s="251"/>
      <c r="F45" s="251"/>
      <c r="G45" s="251"/>
      <c r="H45" s="251"/>
      <c r="I45" s="251"/>
      <c r="J45" s="252"/>
    </row>
    <row r="46" spans="1:10" ht="15.75" x14ac:dyDescent="0.25">
      <c r="C46"/>
    </row>
    <row r="47" spans="1:10" x14ac:dyDescent="0.2">
      <c r="A47" s="37" t="s">
        <v>101</v>
      </c>
    </row>
    <row r="48" spans="1:10" x14ac:dyDescent="0.2">
      <c r="A48" s="37" t="s">
        <v>182</v>
      </c>
    </row>
    <row r="51" spans="1:4" ht="15.75" x14ac:dyDescent="0.25">
      <c r="A51" s="108" t="s">
        <v>102</v>
      </c>
      <c r="B51" s="1154">
        <f>Termine!F1</f>
        <v>43344</v>
      </c>
      <c r="C51" s="1155"/>
      <c r="D51" s="1155"/>
    </row>
  </sheetData>
  <mergeCells count="2">
    <mergeCell ref="C43:J43"/>
    <mergeCell ref="B51:D51"/>
  </mergeCells>
  <phoneticPr fontId="0" type="noConversion"/>
  <pageMargins left="0.78740157499999996" right="0.78740157499999996" top="0.984251969" bottom="0.984251969" header="0.4921259845" footer="0.4921259845"/>
  <pageSetup paperSize="9" scale="64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85"/>
  <sheetViews>
    <sheetView zoomScaleNormal="100" workbookViewId="0">
      <selection activeCell="J40" sqref="J40"/>
    </sheetView>
  </sheetViews>
  <sheetFormatPr baseColWidth="10" defaultColWidth="11" defaultRowHeight="15" x14ac:dyDescent="0.2"/>
  <cols>
    <col min="1" max="1" width="20.25" style="37" customWidth="1"/>
    <col min="2" max="2" width="8" style="37" customWidth="1"/>
    <col min="3" max="3" width="13.75" style="37" customWidth="1"/>
    <col min="4" max="4" width="74.25" style="37" customWidth="1"/>
    <col min="5" max="5" width="18" style="37" customWidth="1"/>
    <col min="6" max="9" width="4.625" style="37" customWidth="1"/>
    <col min="10" max="16384" width="11" style="37"/>
  </cols>
  <sheetData>
    <row r="1" spans="1:4" ht="15.75" x14ac:dyDescent="0.25">
      <c r="A1" s="156" t="s">
        <v>87</v>
      </c>
      <c r="B1" s="157"/>
      <c r="C1" s="1"/>
      <c r="D1" s="200" t="str">
        <f>'KEA18'!S1</f>
        <v xml:space="preserve"> Zittau, den 25.10.2018</v>
      </c>
    </row>
    <row r="2" spans="1:4" ht="15.75" x14ac:dyDescent="0.25">
      <c r="A2" s="344" t="s">
        <v>106</v>
      </c>
      <c r="B2" s="157"/>
      <c r="C2" s="1"/>
      <c r="D2" s="146"/>
    </row>
    <row r="3" spans="1:4" ht="15.75" x14ac:dyDescent="0.25">
      <c r="A3" s="199" t="s">
        <v>116</v>
      </c>
      <c r="B3" s="159"/>
      <c r="C3" s="1"/>
      <c r="D3"/>
    </row>
    <row r="4" spans="1:4" ht="15.75" x14ac:dyDescent="0.25">
      <c r="A4" s="158" t="s">
        <v>2</v>
      </c>
      <c r="B4" s="159"/>
      <c r="C4" s="1"/>
      <c r="D4"/>
    </row>
    <row r="5" spans="1:4" ht="26.25" x14ac:dyDescent="0.2">
      <c r="A5" s="160"/>
      <c r="B5" s="147"/>
      <c r="C5" s="148"/>
      <c r="D5" s="545" t="s">
        <v>415</v>
      </c>
    </row>
    <row r="6" spans="1:4" ht="26.25" x14ac:dyDescent="0.2">
      <c r="B6" s="149"/>
      <c r="C6" s="149"/>
      <c r="D6" s="545" t="str">
        <f>'KEA18'!E10</f>
        <v>Studienjahrgang   KIA-EA 18</v>
      </c>
    </row>
    <row r="7" spans="1:4" ht="60" x14ac:dyDescent="0.8">
      <c r="A7" s="56" t="s">
        <v>505</v>
      </c>
      <c r="B7" s="149"/>
      <c r="C7" s="149"/>
      <c r="D7" s="265"/>
    </row>
    <row r="8" spans="1:4" s="69" customFormat="1" ht="26.25" customHeight="1" x14ac:dyDescent="0.4">
      <c r="A8" s="265" t="str">
        <f>'KEA18'!P8</f>
        <v>Wintersemester 2018/19</v>
      </c>
      <c r="B8" s="339"/>
      <c r="C8" s="339"/>
      <c r="D8" s="151"/>
    </row>
    <row r="9" spans="1:4" s="53" customFormat="1" ht="25.5" x14ac:dyDescent="0.35">
      <c r="A9" s="343" t="s">
        <v>195</v>
      </c>
      <c r="B9" s="147"/>
      <c r="C9" s="148"/>
      <c r="D9" s="908" t="s">
        <v>582</v>
      </c>
    </row>
    <row r="10" spans="1:4" s="55" customFormat="1" ht="18" x14ac:dyDescent="0.25">
      <c r="A10" s="162"/>
      <c r="B10" s="152"/>
      <c r="C10" s="153"/>
      <c r="D10" s="153"/>
    </row>
    <row r="11" spans="1:4" ht="30" x14ac:dyDescent="0.2">
      <c r="A11" s="154" t="s">
        <v>88</v>
      </c>
      <c r="B11" s="155" t="s">
        <v>89</v>
      </c>
      <c r="C11" s="155" t="s">
        <v>90</v>
      </c>
      <c r="D11" s="155" t="s">
        <v>91</v>
      </c>
    </row>
    <row r="12" spans="1:4" ht="18.75" customHeight="1" x14ac:dyDescent="0.2">
      <c r="A12" s="282" t="str">
        <f>'KEA18'!P12</f>
        <v>04.10., 08.00</v>
      </c>
      <c r="B12" s="282" t="str">
        <f>'KEA18'!Q12</f>
        <v>Mz</v>
      </c>
      <c r="C12" s="282" t="str">
        <f>'KEA18'!R12</f>
        <v>ZI/0.39</v>
      </c>
      <c r="D12" s="282" t="str">
        <f>'KEA18'!S12</f>
        <v>Schutzmaßnahmen - Einführung (SM_1)</v>
      </c>
    </row>
    <row r="13" spans="1:4" ht="18" customHeight="1" x14ac:dyDescent="0.2">
      <c r="A13" s="282" t="str">
        <f>'KEA18'!P13</f>
        <v>09.10., 16.15</v>
      </c>
      <c r="B13" s="282" t="str">
        <f>'KEA18'!Q13</f>
        <v>Mz</v>
      </c>
      <c r="C13" s="282" t="str">
        <f>'KEA18'!R13</f>
        <v>ZI/0.39</v>
      </c>
      <c r="D13" s="282" t="str">
        <f>'KEA18'!S13</f>
        <v xml:space="preserve">Niederspannungsschaltgeräte (EA_8) </v>
      </c>
    </row>
    <row r="14" spans="1:4" x14ac:dyDescent="0.2">
      <c r="A14" s="282" t="str">
        <f>'KEA18'!P14</f>
        <v>11.10., 08.00</v>
      </c>
      <c r="B14" s="282" t="str">
        <f>'KEA18'!Q14</f>
        <v>Mz</v>
      </c>
      <c r="C14" s="282" t="str">
        <f>'KEA18'!R14</f>
        <v>ZI/0.39</v>
      </c>
      <c r="D14" s="282" t="str">
        <f>'KEA18'!S14</f>
        <v>Schutzmaßnahmen - Schutz im TN-System (SM_2)</v>
      </c>
    </row>
    <row r="15" spans="1:4" x14ac:dyDescent="0.2">
      <c r="A15" s="282" t="str">
        <f>'KEA18'!P15</f>
        <v>15.10., 14.15</v>
      </c>
      <c r="B15" s="282" t="str">
        <f>'KEA18'!Q15</f>
        <v>Mz</v>
      </c>
      <c r="C15" s="282" t="str">
        <f>'KEA18'!R15</f>
        <v>ZI/0.37</v>
      </c>
      <c r="D15" s="282" t="str">
        <f>'KEA18'!S15</f>
        <v>Schutzmaßnahmen - Schutz im TT-System bzw. im IT-System (SM_3)</v>
      </c>
    </row>
    <row r="16" spans="1:4" x14ac:dyDescent="0.2">
      <c r="A16" s="282" t="str">
        <f>'KEA18'!P16</f>
        <v>18.10., 08.00</v>
      </c>
      <c r="B16" s="282" t="str">
        <f>'KEA18'!Q16</f>
        <v>Mz</v>
      </c>
      <c r="C16" s="282" t="str">
        <f>'KEA18'!R16</f>
        <v>ZI/0.39</v>
      </c>
      <c r="D16" s="282" t="str">
        <f>'KEA18'!S16</f>
        <v>Schutzmaßnahmen - netzformunabhängige Schutzmaßnahmen (SM_4)</v>
      </c>
    </row>
    <row r="17" spans="1:4" x14ac:dyDescent="0.2">
      <c r="A17" s="282" t="str">
        <f>'KEA18'!P17</f>
        <v>23.10., 16.15</v>
      </c>
      <c r="B17" s="282">
        <f>'KEA18'!Q17</f>
        <v>0</v>
      </c>
      <c r="C17" s="282" t="str">
        <f>'KEA18'!R17</f>
        <v>ZI/0.39</v>
      </c>
      <c r="D17" s="282" t="str">
        <f>'KEA18'!S17</f>
        <v>Reservetermin</v>
      </c>
    </row>
    <row r="18" spans="1:4" x14ac:dyDescent="0.2">
      <c r="A18" s="282" t="str">
        <f>'KEA18'!P18</f>
        <v>25.10., 08.00</v>
      </c>
      <c r="B18" s="282" t="str">
        <f>'KEA18'!Q18</f>
        <v>St</v>
      </c>
      <c r="C18" s="282" t="str">
        <f>'KEA18'!R18</f>
        <v>ZI/0.39</v>
      </c>
      <c r="D18" s="282" t="str">
        <f>'KEA18'!S18</f>
        <v>Technisches Zeichnen (TZ1)</v>
      </c>
    </row>
    <row r="19" spans="1:4" x14ac:dyDescent="0.2">
      <c r="A19" s="282" t="str">
        <f>'KEA18'!P19</f>
        <v>29.10., 14.15</v>
      </c>
      <c r="B19" s="282" t="str">
        <f>'KEA18'!Q19</f>
        <v>Cv</v>
      </c>
      <c r="C19" s="282" t="str">
        <f>'KEA18'!R19</f>
        <v>ZI/0.37</v>
      </c>
      <c r="D19" s="282" t="str">
        <f>'KEA18'!S19</f>
        <v>Arbeitsschutz - Rechtsgrundlagen (AS)</v>
      </c>
    </row>
    <row r="20" spans="1:4" x14ac:dyDescent="0.2">
      <c r="A20" s="282" t="str">
        <f>'KEA18'!P20</f>
        <v>01.11., 08.00</v>
      </c>
      <c r="B20" s="282" t="str">
        <f>'KEA18'!Q20</f>
        <v>Cv</v>
      </c>
      <c r="C20" s="282" t="str">
        <f>'KEA18'!R20</f>
        <v>ZI/0.39</v>
      </c>
      <c r="D20" s="282" t="str">
        <f>'KEA18'!S20</f>
        <v>Arbeitsschutz - Gefahren des elektrischen Stromes  (AS)</v>
      </c>
    </row>
    <row r="21" spans="1:4" x14ac:dyDescent="0.2">
      <c r="A21" s="282" t="str">
        <f>'KEA18'!P21</f>
        <v>06.11., 16.15</v>
      </c>
      <c r="B21" s="282" t="str">
        <f>'KEA18'!Q21</f>
        <v>Gä</v>
      </c>
      <c r="C21" s="282" t="str">
        <f>'KEA18'!R21</f>
        <v>ZI/0.39</v>
      </c>
      <c r="D21" s="282" t="str">
        <f>'KEA18'!S21</f>
        <v>Grundlagen der Messtechnik (MT1)</v>
      </c>
    </row>
    <row r="22" spans="1:4" x14ac:dyDescent="0.2">
      <c r="A22" s="282" t="str">
        <f>'KEA18'!P22</f>
        <v>08.11., 08.00</v>
      </c>
      <c r="B22" s="282" t="str">
        <f>'KEA18'!Q22</f>
        <v>Mz</v>
      </c>
      <c r="C22" s="282" t="str">
        <f>'KEA18'!R22</f>
        <v>ZI/0.39</v>
      </c>
      <c r="D22" s="282" t="str">
        <f>'KEA18'!S22</f>
        <v>Schutzmaßnahmen - Prüfen der Schutzmaßnahmen  (SM_5)</v>
      </c>
    </row>
    <row r="23" spans="1:4" x14ac:dyDescent="0.2">
      <c r="A23" s="282" t="str">
        <f>'KEA18'!P23</f>
        <v>12.11., 14.15</v>
      </c>
      <c r="B23" s="282" t="str">
        <f>'KEA18'!Q23</f>
        <v>St</v>
      </c>
      <c r="C23" s="282" t="str">
        <f>'KEA18'!R23</f>
        <v>ZI/0.37</v>
      </c>
      <c r="D23" s="282" t="str">
        <f>'KEA18'!S23</f>
        <v>Technisches Zeichnen (TZ2)</v>
      </c>
    </row>
    <row r="24" spans="1:4" x14ac:dyDescent="0.2">
      <c r="A24" s="282" t="str">
        <f>'KEA18'!P24</f>
        <v>15.11., 08.00</v>
      </c>
      <c r="B24" s="282" t="str">
        <f>'KEA18'!Q24</f>
        <v>Mz</v>
      </c>
      <c r="C24" s="282" t="str">
        <f>'KEA18'!R24</f>
        <v>ZI/0.39</v>
      </c>
      <c r="D24" s="282" t="str">
        <f>'KEA18'!S24</f>
        <v>Abgabe Beleg Arbeitsschutz/Schutzmaßnahmen, Leistungskontrolle (SM)</v>
      </c>
    </row>
    <row r="25" spans="1:4" x14ac:dyDescent="0.2">
      <c r="A25" s="282" t="str">
        <f>'KEA18'!P25</f>
        <v>20.11., 16.15</v>
      </c>
      <c r="B25" s="282" t="str">
        <f>'KEA18'!Q25</f>
        <v>Gä</v>
      </c>
      <c r="C25" s="282" t="str">
        <f>'KEA18'!R25</f>
        <v>ZI/0.39</v>
      </c>
      <c r="D25" s="282" t="str">
        <f>'KEA18'!S25</f>
        <v>Grundlagen der Messtechnik (MT2)</v>
      </c>
    </row>
    <row r="26" spans="1:4" x14ac:dyDescent="0.2">
      <c r="A26" s="282" t="str">
        <f>'KEA18'!P26</f>
        <v>26.11., 14.15</v>
      </c>
      <c r="B26" s="282" t="str">
        <f>'KEA18'!Q26</f>
        <v>Pae</v>
      </c>
      <c r="C26" s="282" t="str">
        <f>'KEA18'!R26</f>
        <v>ZI/0.37</v>
      </c>
      <c r="D26" s="282" t="str">
        <f>'KEA18'!S26</f>
        <v>Kabel und Leitungen -  (KaLei1)</v>
      </c>
    </row>
    <row r="27" spans="1:4" x14ac:dyDescent="0.2">
      <c r="A27" s="282" t="str">
        <f>'KEA18'!P27</f>
        <v>29.11., 08.00</v>
      </c>
      <c r="B27" s="282" t="str">
        <f>'KEA18'!Q27</f>
        <v>St</v>
      </c>
      <c r="C27" s="282" t="str">
        <f>'KEA18'!R27</f>
        <v>ZI/0.39</v>
      </c>
      <c r="D27" s="282" t="str">
        <f>'KEA18'!S27</f>
        <v>Technisches Zeichnen (TZ3)</v>
      </c>
    </row>
    <row r="28" spans="1:4" x14ac:dyDescent="0.2">
      <c r="A28" s="282" t="str">
        <f>'KEA18'!P28</f>
        <v>04.12., 16.15</v>
      </c>
      <c r="B28" s="282" t="str">
        <f>'KEA18'!Q28</f>
        <v>Pae</v>
      </c>
      <c r="C28" s="282" t="str">
        <f>'KEA18'!R28</f>
        <v>ZI/0.39</v>
      </c>
      <c r="D28" s="282" t="str">
        <f>'KEA18'!S28</f>
        <v>Kabel und Leitungen  (KaLei2)</v>
      </c>
    </row>
    <row r="29" spans="1:4" x14ac:dyDescent="0.2">
      <c r="A29" s="282" t="str">
        <f>'KEA18'!P29</f>
        <v>06.12., 08.00</v>
      </c>
      <c r="B29" s="282" t="str">
        <f>'KEA18'!Q29</f>
        <v>Pae</v>
      </c>
      <c r="C29" s="282" t="str">
        <f>'KEA18'!R29</f>
        <v>ZI/0.39</v>
      </c>
      <c r="D29" s="282" t="str">
        <f>'KEA18'!S29</f>
        <v>Kabel und Leitungen(KaLei 3)</v>
      </c>
    </row>
    <row r="30" spans="1:4" x14ac:dyDescent="0.2">
      <c r="A30" s="282" t="str">
        <f>'KEA18'!P30</f>
        <v>10.12., 14.15</v>
      </c>
      <c r="B30" s="282" t="str">
        <f>'KEA18'!Q30</f>
        <v>Cv</v>
      </c>
      <c r="C30" s="282" t="str">
        <f>'KEA18'!R30</f>
        <v>ZI/0.37</v>
      </c>
      <c r="D30" s="282" t="str">
        <f>'KEA18'!S30</f>
        <v>Beleuchtungstechnik(BT1)</v>
      </c>
    </row>
    <row r="31" spans="1:4" x14ac:dyDescent="0.2">
      <c r="A31" s="282" t="str">
        <f>'KEA18'!P31</f>
        <v>13.12., 08.00</v>
      </c>
      <c r="B31" s="282" t="str">
        <f>'KEA18'!Q31</f>
        <v>Gä</v>
      </c>
      <c r="C31" s="282" t="str">
        <f>'KEA18'!R31</f>
        <v>ZI/0.39</v>
      </c>
      <c r="D31" s="282" t="str">
        <f>'KEA18'!S31</f>
        <v>Grundlagen der Messtechnik (MT3)</v>
      </c>
    </row>
    <row r="32" spans="1:4" x14ac:dyDescent="0.2">
      <c r="A32" s="282" t="str">
        <f>'KEA18'!P32</f>
        <v>18.12., 16.15</v>
      </c>
      <c r="B32" s="282" t="str">
        <f>'KEA18'!Q32</f>
        <v>Cv</v>
      </c>
      <c r="C32" s="282" t="str">
        <f>'KEA18'!R32</f>
        <v>ZI/0.39</v>
      </c>
      <c r="D32" s="282" t="str">
        <f>'KEA18'!S32</f>
        <v>Beleuchtungstechnik (BT2)</v>
      </c>
    </row>
    <row r="33" spans="1:4" x14ac:dyDescent="0.2">
      <c r="A33" s="282" t="str">
        <f>'KEA18'!P33</f>
        <v>20.12., 08.00</v>
      </c>
      <c r="B33" s="282" t="str">
        <f>'KEA18'!Q33</f>
        <v>St</v>
      </c>
      <c r="C33" s="282" t="str">
        <f>'KEA18'!R33</f>
        <v>ZI/0.39</v>
      </c>
      <c r="D33" s="282" t="str">
        <f>'KEA18'!S33</f>
        <v>Technisches Zeichnen (TZ4)</v>
      </c>
    </row>
    <row r="34" spans="1:4" x14ac:dyDescent="0.2">
      <c r="A34" s="282" t="str">
        <f>'KEA18'!P34</f>
        <v>07.01., 14.15</v>
      </c>
      <c r="B34" s="282">
        <f>'KEA18'!Q34</f>
        <v>0</v>
      </c>
      <c r="C34" s="282" t="str">
        <f>'KEA18'!R34</f>
        <v>ZI/0.38</v>
      </c>
      <c r="D34" s="282" t="str">
        <f>'KEA18'!S34</f>
        <v>Reservetermin</v>
      </c>
    </row>
    <row r="35" spans="1:4" x14ac:dyDescent="0.2">
      <c r="A35" s="282" t="str">
        <f>'KEA18'!P35</f>
        <v>10.01., 08.00</v>
      </c>
      <c r="B35" s="282">
        <f>'KEA18'!Q35</f>
        <v>0</v>
      </c>
      <c r="C35" s="282" t="str">
        <f>'KEA18'!R35</f>
        <v>ZI/0.39</v>
      </c>
      <c r="D35" s="282" t="str">
        <f>'KEA18'!S35</f>
        <v>Reservetermin</v>
      </c>
    </row>
    <row r="36" spans="1:4" s="488" customFormat="1" x14ac:dyDescent="0.2">
      <c r="A36" s="282" t="str">
        <f>'KEA18'!P36</f>
        <v>15.01., 16.15</v>
      </c>
      <c r="B36" s="282">
        <f>'KEA18'!Q36</f>
        <v>0</v>
      </c>
      <c r="C36" s="282" t="str">
        <f>'KEA18'!R36</f>
        <v>ZI/0.39</v>
      </c>
      <c r="D36" s="282" t="str">
        <f>'KEA18'!S36</f>
        <v>Reservetermin</v>
      </c>
    </row>
    <row r="37" spans="1:4" s="488" customFormat="1" x14ac:dyDescent="0.2">
      <c r="A37" s="282" t="str">
        <f>'KEA18'!P37</f>
        <v>17.01., 08.00</v>
      </c>
      <c r="B37" s="282">
        <f>'KEA18'!Q37</f>
        <v>0</v>
      </c>
      <c r="C37" s="282" t="str">
        <f>'KEA18'!R37</f>
        <v>ZI/0.39</v>
      </c>
      <c r="D37" s="282" t="str">
        <f>'KEA18'!S37</f>
        <v>Reservetermin</v>
      </c>
    </row>
    <row r="38" spans="1:4" s="488" customFormat="1" x14ac:dyDescent="0.2">
      <c r="A38" s="282" t="str">
        <f>'KEA18'!P38</f>
        <v>21.01., 14.15</v>
      </c>
      <c r="B38" s="282">
        <f>'KEA18'!Q38</f>
        <v>0</v>
      </c>
      <c r="C38" s="282" t="str">
        <f>'KEA18'!R38</f>
        <v>ZI/0.37</v>
      </c>
      <c r="D38" s="282" t="str">
        <f>'KEA18'!S38</f>
        <v>Reservetermin</v>
      </c>
    </row>
    <row r="39" spans="1:4" s="488" customFormat="1" x14ac:dyDescent="0.2">
      <c r="A39" s="282" t="str">
        <f>'KEA18'!P39</f>
        <v>24.01., 08.00</v>
      </c>
      <c r="B39" s="282">
        <f>'KEA18'!Q39</f>
        <v>0</v>
      </c>
      <c r="C39" s="282" t="str">
        <f>'KEA18'!R39</f>
        <v>ZI/0.39</v>
      </c>
      <c r="D39" s="282" t="str">
        <f>'KEA18'!S39</f>
        <v>Reservetermin</v>
      </c>
    </row>
    <row r="40" spans="1:4" x14ac:dyDescent="0.2">
      <c r="A40" s="318"/>
      <c r="B40" s="318"/>
      <c r="C40" s="318"/>
      <c r="D40" s="318"/>
    </row>
    <row r="41" spans="1:4" x14ac:dyDescent="0.2">
      <c r="A41" s="318"/>
      <c r="B41" s="318"/>
      <c r="C41" s="318"/>
      <c r="D41" s="318"/>
    </row>
    <row r="42" spans="1:4" ht="15.75" x14ac:dyDescent="0.25">
      <c r="A42" s="237" t="s">
        <v>131</v>
      </c>
      <c r="B42"/>
      <c r="C42"/>
    </row>
    <row r="43" spans="1:4" ht="15.75" x14ac:dyDescent="0.25">
      <c r="A43" s="237" t="s">
        <v>21</v>
      </c>
      <c r="B43"/>
      <c r="C43"/>
      <c r="D43" s="171"/>
    </row>
    <row r="44" spans="1:4" ht="15.75" x14ac:dyDescent="0.25">
      <c r="A44" s="238" t="s">
        <v>2</v>
      </c>
      <c r="B44"/>
      <c r="C44"/>
      <c r="D44"/>
    </row>
    <row r="45" spans="1:4" ht="15.75" x14ac:dyDescent="0.25">
      <c r="A45" s="238"/>
      <c r="B45"/>
      <c r="C45"/>
      <c r="D45"/>
    </row>
    <row r="46" spans="1:4" ht="15.75" x14ac:dyDescent="0.25">
      <c r="A46" s="238"/>
      <c r="B46"/>
      <c r="C46"/>
      <c r="D46"/>
    </row>
    <row r="47" spans="1:4" ht="15.75" x14ac:dyDescent="0.25">
      <c r="A47"/>
      <c r="B47"/>
      <c r="C47"/>
      <c r="D47"/>
    </row>
    <row r="48" spans="1:4" ht="15.75" x14ac:dyDescent="0.25">
      <c r="A48"/>
      <c r="B48"/>
      <c r="C48"/>
      <c r="D48"/>
    </row>
    <row r="49" spans="1:7" ht="15.75" x14ac:dyDescent="0.25">
      <c r="A49"/>
      <c r="B49"/>
      <c r="C49"/>
      <c r="D49"/>
    </row>
    <row r="50" spans="1:7" ht="15.75" x14ac:dyDescent="0.25">
      <c r="A50"/>
      <c r="B50"/>
      <c r="C50"/>
      <c r="D50"/>
    </row>
    <row r="51" spans="1:7" ht="15.75" x14ac:dyDescent="0.25">
      <c r="A51"/>
      <c r="B51"/>
      <c r="C51"/>
      <c r="D51"/>
      <c r="E51" s="37" t="s">
        <v>0</v>
      </c>
    </row>
    <row r="52" spans="1:7" ht="15.75" x14ac:dyDescent="0.25">
      <c r="A52"/>
      <c r="B52"/>
      <c r="C52"/>
      <c r="D52"/>
    </row>
    <row r="53" spans="1:7" ht="15.75" x14ac:dyDescent="0.25">
      <c r="A53"/>
      <c r="B53"/>
      <c r="C53"/>
      <c r="D53"/>
    </row>
    <row r="54" spans="1:7" ht="15.75" x14ac:dyDescent="0.25">
      <c r="A54"/>
      <c r="B54"/>
      <c r="C54"/>
      <c r="D54"/>
    </row>
    <row r="55" spans="1:7" ht="15.75" x14ac:dyDescent="0.25">
      <c r="A55"/>
      <c r="B55"/>
      <c r="C55"/>
      <c r="D55"/>
    </row>
    <row r="56" spans="1:7" ht="15.75" x14ac:dyDescent="0.25">
      <c r="A56"/>
      <c r="B56"/>
      <c r="C56"/>
      <c r="D56"/>
      <c r="E56"/>
      <c r="F56"/>
      <c r="G56"/>
    </row>
    <row r="57" spans="1:7" ht="15.75" x14ac:dyDescent="0.25">
      <c r="A57"/>
      <c r="B57"/>
      <c r="C57"/>
      <c r="D57"/>
      <c r="E57"/>
      <c r="F57"/>
      <c r="G57"/>
    </row>
    <row r="58" spans="1:7" ht="15.75" x14ac:dyDescent="0.25">
      <c r="A58"/>
      <c r="B58"/>
      <c r="C58"/>
      <c r="D58"/>
      <c r="E58"/>
      <c r="F58"/>
      <c r="G58"/>
    </row>
    <row r="59" spans="1:7" ht="15.75" x14ac:dyDescent="0.25">
      <c r="A59"/>
      <c r="B59"/>
      <c r="C59"/>
      <c r="D59"/>
      <c r="E59"/>
      <c r="F59"/>
      <c r="G59"/>
    </row>
    <row r="60" spans="1:7" ht="15.75" x14ac:dyDescent="0.25">
      <c r="A60"/>
      <c r="B60"/>
      <c r="C60"/>
      <c r="D60"/>
      <c r="E60"/>
      <c r="F60"/>
      <c r="G60"/>
    </row>
    <row r="61" spans="1:7" ht="15.75" x14ac:dyDescent="0.25">
      <c r="C61"/>
      <c r="D61"/>
      <c r="E61"/>
    </row>
    <row r="62" spans="1:7" ht="15.75" x14ac:dyDescent="0.25">
      <c r="C62"/>
      <c r="D62"/>
      <c r="E62"/>
    </row>
    <row r="63" spans="1:7" ht="15.75" x14ac:dyDescent="0.25">
      <c r="C63"/>
      <c r="D63"/>
      <c r="E63"/>
    </row>
    <row r="64" spans="1:7" ht="15.75" x14ac:dyDescent="0.25">
      <c r="C64"/>
      <c r="D64"/>
      <c r="E64"/>
    </row>
    <row r="65" spans="3:5" ht="15.75" x14ac:dyDescent="0.25">
      <c r="C65"/>
      <c r="D65"/>
      <c r="E65"/>
    </row>
    <row r="66" spans="3:5" ht="15.75" x14ac:dyDescent="0.25">
      <c r="C66"/>
      <c r="D66"/>
      <c r="E66"/>
    </row>
    <row r="67" spans="3:5" ht="15.75" x14ac:dyDescent="0.25">
      <c r="C67"/>
      <c r="D67"/>
      <c r="E67"/>
    </row>
    <row r="68" spans="3:5" ht="15.75" x14ac:dyDescent="0.25">
      <c r="D68"/>
      <c r="E68"/>
    </row>
    <row r="69" spans="3:5" ht="15.75" x14ac:dyDescent="0.25">
      <c r="D69"/>
      <c r="E69"/>
    </row>
    <row r="70" spans="3:5" ht="15.75" x14ac:dyDescent="0.25">
      <c r="E70"/>
    </row>
    <row r="71" spans="3:5" ht="15.75" x14ac:dyDescent="0.25">
      <c r="E71"/>
    </row>
    <row r="72" spans="3:5" ht="15.75" x14ac:dyDescent="0.25">
      <c r="C72" s="37" t="s">
        <v>0</v>
      </c>
      <c r="E72"/>
    </row>
    <row r="73" spans="3:5" ht="15.75" x14ac:dyDescent="0.25">
      <c r="E73"/>
    </row>
    <row r="74" spans="3:5" ht="15.75" x14ac:dyDescent="0.25">
      <c r="E74"/>
    </row>
    <row r="75" spans="3:5" ht="15.75" x14ac:dyDescent="0.25">
      <c r="E75"/>
    </row>
    <row r="76" spans="3:5" ht="15.75" x14ac:dyDescent="0.25">
      <c r="E76"/>
    </row>
    <row r="77" spans="3:5" ht="15.75" x14ac:dyDescent="0.25">
      <c r="E77"/>
    </row>
    <row r="78" spans="3:5" ht="15.75" x14ac:dyDescent="0.25">
      <c r="E78"/>
    </row>
    <row r="79" spans="3:5" ht="15.75" x14ac:dyDescent="0.25">
      <c r="E79"/>
    </row>
    <row r="80" spans="3:5" ht="15.75" x14ac:dyDescent="0.25">
      <c r="E80"/>
    </row>
    <row r="81" spans="3:5" ht="15.75" x14ac:dyDescent="0.25">
      <c r="E81"/>
    </row>
    <row r="82" spans="3:5" ht="15.75" x14ac:dyDescent="0.25">
      <c r="E82"/>
    </row>
    <row r="83" spans="3:5" ht="15.75" x14ac:dyDescent="0.25">
      <c r="C83"/>
      <c r="E83"/>
    </row>
    <row r="85" spans="3:5" ht="15.75" x14ac:dyDescent="0.25">
      <c r="D85"/>
    </row>
  </sheetData>
  <pageMargins left="0.7" right="0.7" top="0.75" bottom="0.75" header="0.3" footer="0.3"/>
  <pageSetup paperSize="9" scale="7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1"/>
  <sheetViews>
    <sheetView zoomScaleNormal="100" workbookViewId="0">
      <selection activeCell="D8" sqref="D8"/>
    </sheetView>
  </sheetViews>
  <sheetFormatPr baseColWidth="10" defaultColWidth="11" defaultRowHeight="15" x14ac:dyDescent="0.2"/>
  <cols>
    <col min="1" max="1" width="20.25" style="369" customWidth="1"/>
    <col min="2" max="2" width="8" style="369" customWidth="1"/>
    <col min="3" max="3" width="13.75" style="369" customWidth="1"/>
    <col min="4" max="4" width="74.25" style="369" customWidth="1"/>
    <col min="5" max="5" width="18" style="369" customWidth="1"/>
    <col min="6" max="9" width="4.625" style="369" customWidth="1"/>
    <col min="10" max="16384" width="11" style="369"/>
  </cols>
  <sheetData>
    <row r="1" spans="1:4" ht="15.75" x14ac:dyDescent="0.25">
      <c r="A1" s="156" t="s">
        <v>87</v>
      </c>
      <c r="B1" s="157"/>
      <c r="C1" s="1"/>
      <c r="D1" s="200" t="str">
        <f>'KEA17'!S1</f>
        <v xml:space="preserve"> Zittau, den 01.09.2018</v>
      </c>
    </row>
    <row r="2" spans="1:4" ht="15.75" x14ac:dyDescent="0.25">
      <c r="A2" s="344" t="s">
        <v>106</v>
      </c>
      <c r="B2" s="157"/>
      <c r="C2" s="1"/>
      <c r="D2" s="146"/>
    </row>
    <row r="3" spans="1:4" ht="15.75" x14ac:dyDescent="0.25">
      <c r="A3" s="199" t="s">
        <v>116</v>
      </c>
      <c r="B3" s="159"/>
      <c r="C3" s="1"/>
      <c r="D3" s="368"/>
    </row>
    <row r="4" spans="1:4" ht="15.75" x14ac:dyDescent="0.25">
      <c r="A4" s="158" t="s">
        <v>2</v>
      </c>
      <c r="B4" s="159"/>
      <c r="C4" s="1"/>
      <c r="D4" s="368"/>
    </row>
    <row r="5" spans="1:4" ht="26.25" x14ac:dyDescent="0.2">
      <c r="A5" s="160"/>
      <c r="B5" s="147"/>
      <c r="C5" s="148"/>
      <c r="D5" s="545" t="s">
        <v>416</v>
      </c>
    </row>
    <row r="6" spans="1:4" ht="33.75" x14ac:dyDescent="0.2">
      <c r="A6" s="266"/>
      <c r="B6" s="149"/>
      <c r="C6" s="149"/>
      <c r="D6" s="545" t="str">
        <f>'KEA17'!P7</f>
        <v>Studienjahrgang   KIA-EA 17</v>
      </c>
    </row>
    <row r="7" spans="1:4" ht="18" x14ac:dyDescent="0.25">
      <c r="A7" s="56"/>
      <c r="B7" s="149"/>
      <c r="C7" s="149"/>
      <c r="D7" s="265"/>
    </row>
    <row r="8" spans="1:4" s="69" customFormat="1" ht="26.25" customHeight="1" x14ac:dyDescent="0.4">
      <c r="A8" s="265" t="str">
        <f>'KEA18'!P8</f>
        <v>Wintersemester 2018/19</v>
      </c>
      <c r="B8" s="438"/>
      <c r="C8" s="438"/>
      <c r="D8" s="907" t="s">
        <v>581</v>
      </c>
    </row>
    <row r="9" spans="1:4" s="53" customFormat="1" ht="25.5" x14ac:dyDescent="0.35">
      <c r="A9" s="343" t="s">
        <v>295</v>
      </c>
      <c r="B9" s="147"/>
      <c r="C9" s="148"/>
      <c r="D9" s="345"/>
    </row>
    <row r="10" spans="1:4" s="55" customFormat="1" ht="18" x14ac:dyDescent="0.25">
      <c r="A10" s="162"/>
      <c r="B10" s="152"/>
      <c r="C10" s="153"/>
      <c r="D10" s="153"/>
    </row>
    <row r="11" spans="1:4" ht="30" x14ac:dyDescent="0.2">
      <c r="A11" s="154" t="s">
        <v>88</v>
      </c>
      <c r="B11" s="155" t="s">
        <v>89</v>
      </c>
      <c r="C11" s="155" t="s">
        <v>90</v>
      </c>
      <c r="D11" s="155" t="s">
        <v>91</v>
      </c>
    </row>
    <row r="12" spans="1:4" ht="18.75" customHeight="1" x14ac:dyDescent="0.2">
      <c r="A12" s="282" t="str">
        <f>'KEA17'!P12</f>
        <v>29.10., 16.15</v>
      </c>
      <c r="B12" s="282" t="str">
        <f>'KEA17'!Q12</f>
        <v>Sb</v>
      </c>
      <c r="C12" s="282" t="str">
        <f>'KEA17'!R12</f>
        <v>ZI/0.38</v>
      </c>
      <c r="D12" s="282" t="str">
        <f>'KEA17'!S12</f>
        <v>Schaltungstechnik und Funktionsanalyse</v>
      </c>
    </row>
    <row r="13" spans="1:4" ht="18" customHeight="1" x14ac:dyDescent="0.2">
      <c r="A13" s="282" t="str">
        <f>'KEA17'!P13</f>
        <v>01.11., 16.15</v>
      </c>
      <c r="B13" s="282" t="str">
        <f>'KEA17'!Q13</f>
        <v>Sb</v>
      </c>
      <c r="C13" s="282" t="str">
        <f>'KEA17'!R13</f>
        <v>ZI/0.39</v>
      </c>
      <c r="D13" s="282" t="str">
        <f>'KEA17'!S13</f>
        <v>Schaltungstechnik und Funktionsanalyse</v>
      </c>
    </row>
    <row r="14" spans="1:4" x14ac:dyDescent="0.2">
      <c r="A14" s="282" t="str">
        <f>'KEA17'!P14</f>
        <v>02.11., 16.00</v>
      </c>
      <c r="B14" s="282" t="str">
        <f>'KEA17'!Q14</f>
        <v>Sb</v>
      </c>
      <c r="C14" s="282" t="str">
        <f>'KEA17'!R14</f>
        <v>ZI/0.37</v>
      </c>
      <c r="D14" s="282" t="str">
        <f>'KEA17'!S14</f>
        <v>Schaltungstechnik und Funktionsanalyse</v>
      </c>
    </row>
    <row r="15" spans="1:4" x14ac:dyDescent="0.2">
      <c r="A15" s="282" t="str">
        <f>'KEA17'!P15</f>
        <v>05.11., 16.15</v>
      </c>
      <c r="B15" s="282" t="str">
        <f>'KEA17'!Q15</f>
        <v>Sb</v>
      </c>
      <c r="C15" s="282" t="str">
        <f>'KEA17'!R15</f>
        <v>ZI/0.38</v>
      </c>
      <c r="D15" s="282" t="str">
        <f>'KEA17'!S15</f>
        <v>Schaltungstechnik und Funktionsanalyse</v>
      </c>
    </row>
    <row r="16" spans="1:4" x14ac:dyDescent="0.2">
      <c r="A16" s="282" t="str">
        <f>'KEA17'!P16</f>
        <v>08.11., 16.15</v>
      </c>
      <c r="B16" s="282" t="str">
        <f>'KEA17'!Q16</f>
        <v>Sb</v>
      </c>
      <c r="C16" s="282" t="str">
        <f>'KEA17'!R16</f>
        <v>ZI/0.39</v>
      </c>
      <c r="D16" s="282" t="str">
        <f>'KEA17'!S16</f>
        <v>Schaltungstechnik und Funktionsanalyse</v>
      </c>
    </row>
    <row r="17" spans="1:5" x14ac:dyDescent="0.2">
      <c r="A17" s="282" t="str">
        <f>'KEA17'!P17</f>
        <v>09.11., 16.00</v>
      </c>
      <c r="B17" s="282" t="str">
        <f>'KEA17'!Q17</f>
        <v>Sb</v>
      </c>
      <c r="C17" s="282" t="str">
        <f>'KEA17'!R17</f>
        <v>ZI/0.37</v>
      </c>
      <c r="D17" s="282" t="str">
        <f>'KEA17'!S17</f>
        <v>Schaltungstechnik und Funktionsanalyse</v>
      </c>
    </row>
    <row r="18" spans="1:5" x14ac:dyDescent="0.2">
      <c r="A18" s="282" t="str">
        <f>'KEA17'!P18</f>
        <v>12.11., 16.15</v>
      </c>
      <c r="B18" s="282" t="str">
        <f>'KEA17'!Q18</f>
        <v>Sb</v>
      </c>
      <c r="C18" s="282" t="str">
        <f>'KEA17'!R18</f>
        <v>ZI/0.38</v>
      </c>
      <c r="D18" s="282" t="str">
        <f>'KEA17'!S18</f>
        <v>Schaltungstechnik und Funktionsanalyse</v>
      </c>
    </row>
    <row r="19" spans="1:5" x14ac:dyDescent="0.2">
      <c r="A19" s="282" t="str">
        <f>'KEA17'!P19</f>
        <v>15.11., 16.15</v>
      </c>
      <c r="B19" s="282" t="str">
        <f>'KEA17'!Q19</f>
        <v>Sb</v>
      </c>
      <c r="C19" s="282" t="str">
        <f>'KEA17'!R19</f>
        <v>ZI/0.39</v>
      </c>
      <c r="D19" s="282" t="str">
        <f>'KEA17'!S19</f>
        <v>Steuerungstechnik (nur für Mechatroniker)</v>
      </c>
    </row>
    <row r="20" spans="1:5" x14ac:dyDescent="0.2">
      <c r="A20" s="282" t="str">
        <f>'KEA17'!P20</f>
        <v>16.11., 14.15</v>
      </c>
      <c r="B20" s="282" t="str">
        <f>'KEA17'!Q20</f>
        <v>Gä</v>
      </c>
      <c r="C20" s="282" t="str">
        <f>'KEA17'!R20</f>
        <v>ZI/0.37</v>
      </c>
      <c r="D20" s="282" t="str">
        <f>'KEA17'!S20</f>
        <v>Sensortechnik (nur für Mechatroniker)</v>
      </c>
    </row>
    <row r="21" spans="1:5" x14ac:dyDescent="0.2">
      <c r="A21" s="282" t="str">
        <f>'KEA17'!P21</f>
        <v>19.11., 16.15</v>
      </c>
      <c r="B21" s="282" t="str">
        <f>'KEA17'!Q21</f>
        <v>Sb</v>
      </c>
      <c r="C21" s="282" t="str">
        <f>'KEA17'!R21</f>
        <v>ZI/0.38</v>
      </c>
      <c r="D21" s="282" t="str">
        <f>'KEA17'!S21</f>
        <v>Steuerungstechnik (nur für Mechatroniker)</v>
      </c>
    </row>
    <row r="22" spans="1:5" x14ac:dyDescent="0.2">
      <c r="A22" s="282" t="str">
        <f>'KEA17'!P22</f>
        <v>23.11., 14.15</v>
      </c>
      <c r="B22" s="282" t="str">
        <f>'KEA17'!Q22</f>
        <v>Sb</v>
      </c>
      <c r="C22" s="282" t="str">
        <f>'KEA17'!R22</f>
        <v>ZI/0.37</v>
      </c>
      <c r="D22" s="282" t="str">
        <f>'KEA17'!S22</f>
        <v>Steuerungstechnik (nur für Mechatroniker)</v>
      </c>
    </row>
    <row r="23" spans="1:5" x14ac:dyDescent="0.2">
      <c r="A23" s="282" t="str">
        <f>'KEA17'!P23</f>
        <v>07.01., 16.15</v>
      </c>
      <c r="B23" s="282" t="str">
        <f>'KEA17'!Q23</f>
        <v>Gä</v>
      </c>
      <c r="C23" s="282" t="str">
        <f>'KEA17'!R23</f>
        <v>ZI/0.38</v>
      </c>
      <c r="D23" s="282" t="str">
        <f>'KEA17'!S23</f>
        <v>Sensortechnik (nur für Mechatroniker)</v>
      </c>
    </row>
    <row r="24" spans="1:5" x14ac:dyDescent="0.2">
      <c r="A24" s="282" t="str">
        <f>'KEA17'!P24</f>
        <v>10.01., 16.15</v>
      </c>
      <c r="B24" s="282" t="str">
        <f>'KEA17'!Q24</f>
        <v>Sb</v>
      </c>
      <c r="C24" s="282" t="str">
        <f>'KEA17'!R24</f>
        <v>ZI/0.39</v>
      </c>
      <c r="D24" s="282" t="str">
        <f>'KEA17'!S24</f>
        <v>Steuerungstechnik (nur für Mechatroniker)</v>
      </c>
    </row>
    <row r="25" spans="1:5" x14ac:dyDescent="0.2">
      <c r="A25" s="282" t="str">
        <f>'KEA17'!P25</f>
        <v>11.01., 14.15</v>
      </c>
      <c r="B25" s="282" t="str">
        <f>'KEA17'!Q25</f>
        <v>Gä</v>
      </c>
      <c r="C25" s="282" t="str">
        <f>'KEA17'!R25</f>
        <v>ZI/0.37</v>
      </c>
      <c r="D25" s="282" t="str">
        <f>'KEA17'!S25</f>
        <v>Sensortechnik (nur für Mechatroniker)</v>
      </c>
    </row>
    <row r="26" spans="1:5" ht="15.75" x14ac:dyDescent="0.25">
      <c r="A26" s="368"/>
      <c r="B26" s="368"/>
      <c r="C26" s="368"/>
      <c r="D26" s="368"/>
      <c r="E26" s="368"/>
    </row>
    <row r="27" spans="1:5" ht="15.75" x14ac:dyDescent="0.25">
      <c r="C27" s="368"/>
      <c r="D27" s="368"/>
      <c r="E27" s="368"/>
    </row>
    <row r="28" spans="1:5" ht="15.75" x14ac:dyDescent="0.25">
      <c r="A28" s="237" t="s">
        <v>131</v>
      </c>
      <c r="C28" s="368"/>
      <c r="D28" s="368"/>
      <c r="E28" s="368"/>
    </row>
    <row r="29" spans="1:5" ht="15.75" x14ac:dyDescent="0.25">
      <c r="A29" s="237" t="s">
        <v>21</v>
      </c>
      <c r="C29" s="368"/>
      <c r="D29" s="368"/>
      <c r="E29" s="368"/>
    </row>
    <row r="30" spans="1:5" ht="15.75" x14ac:dyDescent="0.25">
      <c r="A30" s="238" t="s">
        <v>2</v>
      </c>
      <c r="C30" s="368"/>
      <c r="D30" s="368"/>
      <c r="E30" s="368"/>
    </row>
    <row r="31" spans="1:5" ht="15.75" x14ac:dyDescent="0.25">
      <c r="C31" s="368"/>
      <c r="D31" s="368"/>
      <c r="E31" s="368"/>
    </row>
    <row r="32" spans="1:5" ht="15.75" x14ac:dyDescent="0.25">
      <c r="C32" s="368"/>
      <c r="D32" s="368"/>
      <c r="E32" s="368"/>
    </row>
    <row r="33" spans="3:5" ht="15.75" x14ac:dyDescent="0.25">
      <c r="C33" s="368"/>
      <c r="D33" s="368"/>
      <c r="E33" s="368"/>
    </row>
    <row r="34" spans="3:5" ht="15.75" x14ac:dyDescent="0.25">
      <c r="D34" s="368"/>
      <c r="E34" s="368"/>
    </row>
    <row r="35" spans="3:5" ht="15.75" x14ac:dyDescent="0.25">
      <c r="D35" s="368"/>
      <c r="E35" s="368"/>
    </row>
    <row r="36" spans="3:5" ht="15.75" x14ac:dyDescent="0.25">
      <c r="E36" s="368"/>
    </row>
    <row r="37" spans="3:5" ht="15.75" x14ac:dyDescent="0.25">
      <c r="E37" s="368"/>
    </row>
    <row r="38" spans="3:5" ht="15.75" x14ac:dyDescent="0.25">
      <c r="C38" s="369" t="s">
        <v>0</v>
      </c>
      <c r="E38" s="368"/>
    </row>
    <row r="39" spans="3:5" ht="15.75" x14ac:dyDescent="0.25">
      <c r="E39" s="368"/>
    </row>
    <row r="40" spans="3:5" ht="15.75" x14ac:dyDescent="0.25">
      <c r="E40" s="368"/>
    </row>
    <row r="41" spans="3:5" ht="15.75" x14ac:dyDescent="0.25">
      <c r="E41" s="368"/>
    </row>
    <row r="42" spans="3:5" ht="15.75" x14ac:dyDescent="0.25">
      <c r="E42" s="368"/>
    </row>
    <row r="43" spans="3:5" ht="15.75" x14ac:dyDescent="0.25">
      <c r="E43" s="368"/>
    </row>
    <row r="44" spans="3:5" ht="15.75" x14ac:dyDescent="0.25">
      <c r="E44" s="368"/>
    </row>
    <row r="45" spans="3:5" ht="15.75" x14ac:dyDescent="0.25">
      <c r="E45" s="368"/>
    </row>
    <row r="46" spans="3:5" ht="15.75" x14ac:dyDescent="0.25">
      <c r="E46" s="368"/>
    </row>
    <row r="47" spans="3:5" ht="15.75" x14ac:dyDescent="0.25">
      <c r="E47" s="368"/>
    </row>
    <row r="48" spans="3:5" ht="15.75" x14ac:dyDescent="0.25">
      <c r="E48" s="368"/>
    </row>
    <row r="49" spans="3:4" ht="15.75" x14ac:dyDescent="0.25">
      <c r="C49" s="368"/>
    </row>
    <row r="51" spans="3:4" ht="15.75" x14ac:dyDescent="0.25">
      <c r="D51" s="368"/>
    </row>
  </sheetData>
  <pageMargins left="0.7" right="0.7" top="0.75" bottom="0.75" header="0.3" footer="0.3"/>
  <pageSetup paperSize="9" scale="7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.7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70"/>
  <sheetViews>
    <sheetView topLeftCell="A37" workbookViewId="0">
      <selection activeCell="B56" sqref="B56"/>
    </sheetView>
  </sheetViews>
  <sheetFormatPr baseColWidth="10" defaultColWidth="11" defaultRowHeight="15" x14ac:dyDescent="0.2"/>
  <cols>
    <col min="1" max="1" width="24.625" style="37" customWidth="1"/>
    <col min="2" max="2" width="5.25" style="40" customWidth="1"/>
    <col min="3" max="5" width="5.25" style="37" customWidth="1"/>
    <col min="6" max="6" width="6.375" style="37" customWidth="1"/>
    <col min="7" max="10" width="5.125" style="37" customWidth="1"/>
    <col min="11" max="11" width="5.5" style="37" customWidth="1"/>
    <col min="12" max="13" width="4.625" style="37" customWidth="1"/>
    <col min="14" max="14" width="9.5" style="37" customWidth="1"/>
    <col min="15" max="26" width="4.625" style="37" customWidth="1"/>
    <col min="27" max="16384" width="11" style="37"/>
  </cols>
  <sheetData>
    <row r="1" spans="1:16" x14ac:dyDescent="0.2">
      <c r="A1" s="46" t="s">
        <v>23</v>
      </c>
      <c r="B1" s="47"/>
      <c r="M1" s="48" t="s">
        <v>1</v>
      </c>
      <c r="N1" s="169">
        <v>43383</v>
      </c>
    </row>
    <row r="2" spans="1:16" x14ac:dyDescent="0.2">
      <c r="A2" s="38" t="s">
        <v>106</v>
      </c>
      <c r="B2" s="47"/>
      <c r="M2" s="48"/>
      <c r="N2" s="99"/>
    </row>
    <row r="3" spans="1:16" x14ac:dyDescent="0.2">
      <c r="A3" s="37" t="s">
        <v>116</v>
      </c>
      <c r="J3" s="49" t="s">
        <v>0</v>
      </c>
    </row>
    <row r="4" spans="1:16" x14ac:dyDescent="0.2">
      <c r="A4" s="37" t="s">
        <v>2</v>
      </c>
    </row>
    <row r="5" spans="1:16" x14ac:dyDescent="0.2">
      <c r="A5" s="37" t="s">
        <v>0</v>
      </c>
    </row>
    <row r="7" spans="1:16" ht="30" x14ac:dyDescent="0.4">
      <c r="A7" s="84" t="s">
        <v>13</v>
      </c>
    </row>
    <row r="8" spans="1:16" s="39" customFormat="1" ht="15.75" x14ac:dyDescent="0.25">
      <c r="A8" s="38"/>
      <c r="B8" s="79"/>
    </row>
    <row r="9" spans="1:16" ht="18.75" customHeight="1" x14ac:dyDescent="0.25">
      <c r="A9" s="80" t="str">
        <f>Termine!B9</f>
        <v>Wintersemester 2018/19</v>
      </c>
    </row>
    <row r="10" spans="1:16" s="39" customFormat="1" ht="60" x14ac:dyDescent="0.8">
      <c r="A10" s="38"/>
      <c r="B10" s="81"/>
      <c r="D10" s="80"/>
      <c r="E10" s="528"/>
      <c r="H10" s="80" t="s">
        <v>489</v>
      </c>
    </row>
    <row r="11" spans="1:16" ht="15.75" x14ac:dyDescent="0.25">
      <c r="A11" s="70" t="s">
        <v>14</v>
      </c>
      <c r="B11" s="178" t="s">
        <v>115</v>
      </c>
      <c r="C11" s="374"/>
      <c r="D11" s="178"/>
      <c r="E11" s="178"/>
      <c r="F11" s="178"/>
      <c r="G11" s="178"/>
      <c r="H11" s="371"/>
    </row>
    <row r="12" spans="1:16" ht="15.75" x14ac:dyDescent="0.25">
      <c r="A12" s="39"/>
      <c r="B12" s="129" t="s">
        <v>674</v>
      </c>
      <c r="C12" s="374"/>
      <c r="D12" s="129"/>
      <c r="E12" s="129"/>
      <c r="F12" s="129"/>
      <c r="G12" s="129"/>
      <c r="H12" s="119"/>
      <c r="P12" s="38"/>
    </row>
    <row r="13" spans="1:16" s="873" customFormat="1" ht="15.75" x14ac:dyDescent="0.25">
      <c r="A13" s="874"/>
      <c r="B13" s="129" t="s">
        <v>557</v>
      </c>
      <c r="C13" s="374"/>
      <c r="D13" s="129"/>
      <c r="E13" s="129"/>
      <c r="F13" s="129"/>
      <c r="G13" s="129"/>
      <c r="H13" s="119"/>
      <c r="P13" s="38"/>
    </row>
    <row r="14" spans="1:16" ht="15.75" x14ac:dyDescent="0.25">
      <c r="A14" s="39"/>
      <c r="B14" s="119"/>
      <c r="C14" s="371"/>
      <c r="D14" s="178"/>
      <c r="E14" s="178"/>
      <c r="F14" s="178" t="s">
        <v>0</v>
      </c>
      <c r="G14" s="178"/>
      <c r="H14" s="119"/>
    </row>
    <row r="15" spans="1:16" ht="15.75" x14ac:dyDescent="0.25">
      <c r="A15" s="70" t="s">
        <v>15</v>
      </c>
      <c r="B15" s="71"/>
    </row>
    <row r="16" spans="1:16" ht="15.75" x14ac:dyDescent="0.25">
      <c r="A16" s="70"/>
      <c r="B16" s="71"/>
    </row>
    <row r="17" spans="1:15" ht="15.75" x14ac:dyDescent="0.25">
      <c r="A17" s="39"/>
      <c r="B17" s="71"/>
    </row>
    <row r="18" spans="1:15" ht="15.75" x14ac:dyDescent="0.25">
      <c r="A18" s="39"/>
      <c r="B18" s="64" t="s">
        <v>16</v>
      </c>
      <c r="C18" s="36" t="s">
        <v>17</v>
      </c>
      <c r="D18" s="35"/>
      <c r="E18" s="35"/>
      <c r="F18" s="35"/>
      <c r="G18" s="35"/>
      <c r="H18" s="36" t="s">
        <v>18</v>
      </c>
      <c r="I18" s="35"/>
      <c r="J18" s="41"/>
      <c r="K18" s="36" t="s">
        <v>48</v>
      </c>
      <c r="L18" s="35"/>
      <c r="M18" s="35"/>
      <c r="N18" s="35"/>
      <c r="O18" s="41"/>
    </row>
    <row r="19" spans="1:15" ht="15.75" x14ac:dyDescent="0.25">
      <c r="A19" s="39"/>
      <c r="B19" s="444">
        <v>101</v>
      </c>
      <c r="C19" s="920" t="s">
        <v>297</v>
      </c>
      <c r="D19" s="376"/>
      <c r="E19" s="376"/>
      <c r="F19" s="376"/>
      <c r="G19" s="376"/>
      <c r="H19" s="920" t="s">
        <v>284</v>
      </c>
      <c r="I19" s="376"/>
      <c r="J19" s="921"/>
      <c r="K19" s="922" t="s">
        <v>199</v>
      </c>
      <c r="L19" s="376"/>
      <c r="M19" s="376"/>
      <c r="N19" s="376"/>
      <c r="O19" s="921"/>
    </row>
    <row r="20" spans="1:15" ht="15.75" x14ac:dyDescent="0.25">
      <c r="A20" s="39"/>
      <c r="B20" s="444">
        <v>102</v>
      </c>
      <c r="C20" s="920" t="s">
        <v>255</v>
      </c>
      <c r="D20" s="376"/>
      <c r="E20" s="376"/>
      <c r="F20" s="376"/>
      <c r="G20" s="376"/>
      <c r="H20" s="920" t="s">
        <v>284</v>
      </c>
      <c r="I20" s="376"/>
      <c r="J20" s="921"/>
      <c r="K20" s="922" t="s">
        <v>199</v>
      </c>
      <c r="L20" s="376"/>
      <c r="M20" s="376"/>
      <c r="N20" s="376"/>
      <c r="O20" s="921"/>
    </row>
    <row r="21" spans="1:15" ht="15.75" x14ac:dyDescent="0.25">
      <c r="A21" s="39"/>
      <c r="B21" s="444">
        <v>103</v>
      </c>
      <c r="C21" s="920" t="s">
        <v>54</v>
      </c>
      <c r="D21" s="376"/>
      <c r="E21" s="376"/>
      <c r="F21" s="376"/>
      <c r="G21" s="376"/>
      <c r="H21" s="920" t="s">
        <v>284</v>
      </c>
      <c r="I21" s="376"/>
      <c r="J21" s="921"/>
      <c r="K21" s="922" t="s">
        <v>199</v>
      </c>
      <c r="L21" s="376"/>
      <c r="M21" s="376"/>
      <c r="N21" s="376"/>
      <c r="O21" s="921"/>
    </row>
    <row r="22" spans="1:15" ht="15.75" x14ac:dyDescent="0.25">
      <c r="A22" s="39"/>
      <c r="B22" s="444">
        <v>231</v>
      </c>
      <c r="C22" s="920" t="s">
        <v>640</v>
      </c>
      <c r="D22" s="376"/>
      <c r="E22" s="376"/>
      <c r="F22" s="376"/>
      <c r="G22" s="376"/>
      <c r="H22" s="920" t="s">
        <v>641</v>
      </c>
      <c r="I22" s="376"/>
      <c r="J22" s="921"/>
      <c r="K22" s="239" t="s">
        <v>169</v>
      </c>
      <c r="L22" s="376"/>
      <c r="M22" s="376"/>
      <c r="N22" s="376"/>
      <c r="O22" s="921"/>
    </row>
    <row r="23" spans="1:15" ht="15.75" x14ac:dyDescent="0.25">
      <c r="A23" s="39" t="s">
        <v>19</v>
      </c>
      <c r="B23" s="71"/>
    </row>
    <row r="24" spans="1:15" ht="15.75" x14ac:dyDescent="0.25">
      <c r="A24" s="74"/>
      <c r="B24" s="71"/>
      <c r="D24" s="37" t="s">
        <v>0</v>
      </c>
      <c r="H24"/>
      <c r="I24"/>
      <c r="J24"/>
      <c r="K24"/>
    </row>
    <row r="25" spans="1:15" ht="15.75" x14ac:dyDescent="0.25">
      <c r="A25" s="336" t="s">
        <v>20</v>
      </c>
      <c r="B25" s="334">
        <v>1</v>
      </c>
      <c r="C25" s="334">
        <v>2</v>
      </c>
      <c r="D25" s="334">
        <v>3</v>
      </c>
      <c r="E25" s="1098">
        <v>4</v>
      </c>
    </row>
    <row r="26" spans="1:15" ht="18" x14ac:dyDescent="0.25">
      <c r="A26" s="72" t="s">
        <v>141</v>
      </c>
      <c r="C26" s="40"/>
      <c r="D26" s="40"/>
      <c r="E26" s="1099"/>
    </row>
    <row r="27" spans="1:15" ht="18" x14ac:dyDescent="0.25">
      <c r="A27" s="381" t="s">
        <v>668</v>
      </c>
      <c r="B27" s="322">
        <v>101</v>
      </c>
      <c r="C27" s="322">
        <v>101</v>
      </c>
      <c r="D27" s="322">
        <v>101</v>
      </c>
      <c r="E27" s="1100"/>
    </row>
    <row r="28" spans="1:15" s="369" customFormat="1" ht="18" x14ac:dyDescent="0.25">
      <c r="A28" s="381" t="s">
        <v>669</v>
      </c>
      <c r="B28" s="322"/>
      <c r="C28" s="322"/>
      <c r="D28" s="322"/>
      <c r="E28" s="1100">
        <v>101</v>
      </c>
    </row>
    <row r="29" spans="1:15" s="369" customFormat="1" ht="18" x14ac:dyDescent="0.25">
      <c r="A29" s="381" t="s">
        <v>670</v>
      </c>
      <c r="B29" s="322">
        <v>102</v>
      </c>
      <c r="C29" s="322">
        <v>102</v>
      </c>
      <c r="D29" s="322">
        <v>102</v>
      </c>
      <c r="E29" s="1100"/>
    </row>
    <row r="30" spans="1:15" ht="18" x14ac:dyDescent="0.25">
      <c r="A30" s="381" t="s">
        <v>381</v>
      </c>
      <c r="B30" s="443"/>
      <c r="C30" s="443"/>
      <c r="D30" s="443"/>
      <c r="E30" s="1100">
        <v>102</v>
      </c>
      <c r="I30" s="371"/>
    </row>
    <row r="31" spans="1:15" s="873" customFormat="1" ht="18" x14ac:dyDescent="0.25">
      <c r="A31" s="381" t="s">
        <v>672</v>
      </c>
      <c r="B31" s="885">
        <v>231</v>
      </c>
      <c r="C31" s="885"/>
      <c r="D31" s="885"/>
      <c r="E31" s="1100"/>
    </row>
    <row r="32" spans="1:15" s="873" customFormat="1" ht="18" x14ac:dyDescent="0.25">
      <c r="A32" s="381" t="s">
        <v>673</v>
      </c>
      <c r="B32" s="885"/>
      <c r="C32" s="885">
        <v>231</v>
      </c>
      <c r="D32" s="885"/>
      <c r="E32" s="1100"/>
    </row>
    <row r="33" spans="1:28" ht="18" x14ac:dyDescent="0.25">
      <c r="A33" s="381" t="s">
        <v>671</v>
      </c>
      <c r="B33" s="443">
        <v>103</v>
      </c>
      <c r="C33" s="322">
        <v>103</v>
      </c>
      <c r="D33" s="322">
        <v>103</v>
      </c>
      <c r="E33" s="1100">
        <v>231</v>
      </c>
      <c r="I33" s="37" t="s">
        <v>0</v>
      </c>
    </row>
    <row r="34" spans="1:28" ht="18" x14ac:dyDescent="0.25">
      <c r="A34" s="381" t="s">
        <v>304</v>
      </c>
      <c r="B34" s="380"/>
      <c r="C34" s="380"/>
      <c r="D34" s="380">
        <v>231</v>
      </c>
      <c r="E34" s="1100">
        <v>103</v>
      </c>
      <c r="F34" s="369"/>
      <c r="G34" s="369"/>
      <c r="H34" s="369"/>
      <c r="I34" s="369"/>
      <c r="J34" s="369"/>
      <c r="K34" s="369"/>
      <c r="L34" s="369"/>
      <c r="M34" s="369"/>
      <c r="N34" s="369"/>
      <c r="O34" s="369"/>
      <c r="P34" s="369"/>
      <c r="Q34" s="369"/>
      <c r="R34" s="369"/>
      <c r="S34" s="369"/>
      <c r="T34" s="369"/>
      <c r="U34" s="369"/>
      <c r="V34" s="369"/>
      <c r="W34" s="369"/>
      <c r="X34" s="369"/>
      <c r="Y34" s="369"/>
      <c r="Z34" s="369"/>
    </row>
    <row r="35" spans="1:28" ht="18" x14ac:dyDescent="0.25">
      <c r="A35" s="381"/>
      <c r="B35" s="380"/>
      <c r="C35" s="380"/>
      <c r="D35" s="380"/>
      <c r="E35" s="1100"/>
      <c r="F35" s="369"/>
      <c r="G35" s="369"/>
      <c r="H35" s="369"/>
      <c r="I35" s="369"/>
      <c r="J35" s="369"/>
      <c r="K35" s="369"/>
      <c r="L35" s="369"/>
      <c r="M35" s="369"/>
      <c r="N35" s="369"/>
      <c r="O35" s="369"/>
      <c r="P35" s="369"/>
      <c r="Q35" s="369"/>
      <c r="R35" s="369"/>
      <c r="S35" s="369"/>
      <c r="T35" s="369"/>
      <c r="U35" s="369"/>
      <c r="V35" s="369"/>
      <c r="W35" s="369"/>
      <c r="X35" s="369"/>
      <c r="Y35" s="369"/>
      <c r="Z35" s="369"/>
    </row>
    <row r="36" spans="1:28" ht="18" x14ac:dyDescent="0.25">
      <c r="A36" s="243"/>
      <c r="B36" s="244"/>
      <c r="C36" s="244"/>
      <c r="D36" s="244"/>
      <c r="E36" s="464"/>
      <c r="F36" s="464"/>
      <c r="G36" s="368"/>
      <c r="H36" s="369"/>
      <c r="I36" s="369"/>
      <c r="J36" s="369"/>
      <c r="K36" s="369"/>
      <c r="L36" s="369"/>
      <c r="M36" s="369"/>
      <c r="N36" s="369"/>
      <c r="O36" s="369"/>
      <c r="P36" s="369"/>
      <c r="Q36" s="369"/>
      <c r="R36" s="369"/>
      <c r="S36" s="369"/>
      <c r="T36" s="369"/>
      <c r="U36" s="369"/>
      <c r="V36" s="369"/>
      <c r="W36" s="369"/>
      <c r="X36" s="369"/>
      <c r="Y36" s="369"/>
      <c r="Z36" s="369"/>
      <c r="AA36" s="369"/>
      <c r="AB36" s="369"/>
    </row>
    <row r="37" spans="1:28" ht="18" x14ac:dyDescent="0.25">
      <c r="A37" s="243"/>
      <c r="B37" s="532"/>
      <c r="C37" s="532"/>
      <c r="D37" s="532"/>
      <c r="E37" s="532"/>
      <c r="F37" s="532"/>
      <c r="G37" s="368"/>
      <c r="H37" s="369"/>
      <c r="I37" s="369"/>
      <c r="J37" s="369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</row>
    <row r="38" spans="1:28" ht="15.75" x14ac:dyDescent="0.25">
      <c r="A38" s="75"/>
      <c r="B38" s="533"/>
      <c r="C38" s="42"/>
      <c r="D38" s="216"/>
      <c r="E38" s="42"/>
      <c r="F38" s="42"/>
      <c r="G38" s="42"/>
    </row>
    <row r="39" spans="1:28" x14ac:dyDescent="0.2">
      <c r="A39" s="240" t="s">
        <v>131</v>
      </c>
      <c r="B39" s="66"/>
      <c r="C39" s="42"/>
      <c r="D39" s="215"/>
      <c r="E39" s="42"/>
      <c r="F39" s="42"/>
      <c r="G39" s="42"/>
    </row>
    <row r="40" spans="1:28" x14ac:dyDescent="0.2">
      <c r="A40" s="37" t="s">
        <v>21</v>
      </c>
      <c r="B40" s="66"/>
      <c r="C40" s="42"/>
      <c r="D40" s="216"/>
      <c r="E40" s="42"/>
      <c r="F40" s="42"/>
      <c r="G40" s="42"/>
    </row>
    <row r="41" spans="1:28" x14ac:dyDescent="0.2">
      <c r="A41" s="37" t="s">
        <v>2</v>
      </c>
      <c r="B41" s="66"/>
      <c r="C41" s="42"/>
      <c r="D41" s="219"/>
      <c r="E41" s="215"/>
      <c r="F41" s="215"/>
      <c r="G41" s="40"/>
      <c r="H41" s="40"/>
      <c r="I41" s="40"/>
      <c r="J41" s="40"/>
      <c r="K41" s="40"/>
      <c r="L41" s="40"/>
      <c r="M41" s="40"/>
      <c r="N41" s="40"/>
      <c r="O41" s="40"/>
    </row>
    <row r="42" spans="1:28" x14ac:dyDescent="0.2">
      <c r="A42" s="216" t="s">
        <v>22</v>
      </c>
      <c r="B42" s="215"/>
      <c r="C42" s="216"/>
      <c r="E42" s="216"/>
      <c r="F42" s="216" t="s">
        <v>152</v>
      </c>
    </row>
    <row r="43" spans="1:28" x14ac:dyDescent="0.2">
      <c r="A43" s="216"/>
      <c r="B43" s="215">
        <f>SUM(B27:B35)</f>
        <v>537</v>
      </c>
      <c r="C43" s="883">
        <f t="shared" ref="C43:E43" si="0">SUM(C27:C35)</f>
        <v>537</v>
      </c>
      <c r="D43" s="883">
        <f t="shared" si="0"/>
        <v>537</v>
      </c>
      <c r="E43" s="883">
        <f t="shared" si="0"/>
        <v>537</v>
      </c>
      <c r="F43" s="219"/>
      <c r="G43" s="66"/>
      <c r="H43" s="66"/>
    </row>
    <row r="44" spans="1:28" ht="15.75" x14ac:dyDescent="0.25">
      <c r="A44" s="218"/>
      <c r="B44" s="219">
        <f>SUM(B19:B22)</f>
        <v>537</v>
      </c>
      <c r="C44" s="216"/>
      <c r="D44" s="39"/>
      <c r="E44" s="216"/>
      <c r="F44" s="216"/>
    </row>
    <row r="45" spans="1:28" x14ac:dyDescent="0.2">
      <c r="A45" s="216"/>
      <c r="B45" s="37"/>
      <c r="C45" s="219"/>
      <c r="D45" s="42"/>
    </row>
    <row r="46" spans="1:28" ht="15.75" x14ac:dyDescent="0.25">
      <c r="D46" s="299"/>
      <c r="E46" s="39" t="str">
        <f>H10</f>
        <v xml:space="preserve">Studienjahrgang  EA 18 </v>
      </c>
      <c r="F46" s="39"/>
      <c r="G46" s="77"/>
      <c r="H46" s="77"/>
    </row>
    <row r="47" spans="1:28" ht="15.75" x14ac:dyDescent="0.25">
      <c r="D47" s="299"/>
    </row>
    <row r="48" spans="1:28" ht="15.75" x14ac:dyDescent="0.25">
      <c r="A48" s="39" t="s">
        <v>98</v>
      </c>
      <c r="B48" s="79"/>
      <c r="C48" s="39"/>
      <c r="D48" s="875"/>
      <c r="E48" s="299"/>
      <c r="F48" s="299"/>
      <c r="G48" s="299"/>
      <c r="H48" s="299"/>
      <c r="I48" s="299"/>
      <c r="J48" s="299"/>
    </row>
    <row r="49" spans="1:28" ht="16.5" thickBot="1" x14ac:dyDescent="0.3">
      <c r="D49" s="330"/>
      <c r="E49" s="241"/>
      <c r="F49" s="241"/>
      <c r="G49" s="241"/>
      <c r="H49" s="241"/>
      <c r="I49" s="241"/>
      <c r="J49" s="241"/>
    </row>
    <row r="50" spans="1:28" ht="16.5" thickBot="1" x14ac:dyDescent="0.3">
      <c r="A50" s="176" t="s">
        <v>96</v>
      </c>
      <c r="B50" s="176" t="s">
        <v>97</v>
      </c>
      <c r="C50" s="333" t="s">
        <v>100</v>
      </c>
      <c r="D50" s="182"/>
      <c r="E50" s="182"/>
      <c r="F50" s="182"/>
      <c r="G50" s="182"/>
      <c r="H50" s="182"/>
      <c r="I50" s="182"/>
      <c r="J50" s="183"/>
    </row>
    <row r="51" spans="1:28" ht="15.75" thickBot="1" x14ac:dyDescent="0.25">
      <c r="A51" s="593" t="s">
        <v>879</v>
      </c>
      <c r="B51" s="335">
        <v>1</v>
      </c>
      <c r="C51" s="303"/>
      <c r="D51" s="182"/>
      <c r="E51" s="182"/>
      <c r="F51" s="182"/>
      <c r="G51" s="182"/>
      <c r="H51" s="182"/>
      <c r="I51" s="182"/>
      <c r="J51" s="183"/>
    </row>
    <row r="52" spans="1:28" ht="16.5" thickBot="1" x14ac:dyDescent="0.3">
      <c r="A52" s="593" t="s">
        <v>886</v>
      </c>
      <c r="B52" s="335">
        <v>1</v>
      </c>
      <c r="C52" s="181"/>
      <c r="D52" s="182"/>
      <c r="E52" s="182"/>
      <c r="F52" s="182"/>
      <c r="G52" s="182"/>
      <c r="H52" s="182"/>
      <c r="I52" s="182"/>
      <c r="J52" s="183"/>
    </row>
    <row r="53" spans="1:28" ht="16.5" thickBot="1" x14ac:dyDescent="0.3">
      <c r="A53" s="593" t="s">
        <v>887</v>
      </c>
      <c r="B53" s="335">
        <v>1</v>
      </c>
      <c r="C53" s="181"/>
      <c r="D53" s="182"/>
      <c r="E53" s="182"/>
      <c r="F53" s="182"/>
      <c r="G53" s="182"/>
      <c r="H53" s="182"/>
      <c r="I53" s="182"/>
      <c r="J53" s="183"/>
    </row>
    <row r="54" spans="1:28" ht="16.5" thickBot="1" x14ac:dyDescent="0.3">
      <c r="A54" s="593" t="s">
        <v>876</v>
      </c>
      <c r="B54" s="502">
        <v>1</v>
      </c>
      <c r="C54" s="181"/>
      <c r="D54" s="182"/>
      <c r="E54" s="182"/>
      <c r="F54" s="182"/>
      <c r="G54" s="182"/>
      <c r="H54" s="182"/>
      <c r="I54" s="182"/>
      <c r="J54" s="183"/>
      <c r="K54" s="353"/>
      <c r="L54" s="354"/>
      <c r="M54" s="1"/>
      <c r="N54" s="42"/>
      <c r="O54" s="42"/>
      <c r="P54" s="42"/>
      <c r="Q54" s="42"/>
      <c r="R54" s="42"/>
      <c r="S54" s="42"/>
      <c r="T54" s="42"/>
    </row>
    <row r="55" spans="1:28" s="873" customFormat="1" ht="16.5" thickBot="1" x14ac:dyDescent="0.3">
      <c r="A55" s="593" t="s">
        <v>961</v>
      </c>
      <c r="B55" s="574">
        <v>1</v>
      </c>
      <c r="C55" s="181"/>
      <c r="D55" s="182"/>
      <c r="E55" s="182"/>
      <c r="F55" s="182"/>
      <c r="G55" s="182"/>
      <c r="H55" s="182"/>
      <c r="I55" s="182"/>
      <c r="J55" s="493"/>
      <c r="K55" s="576"/>
      <c r="L55" s="577"/>
      <c r="M55" s="872"/>
      <c r="N55" s="875"/>
      <c r="O55" s="875"/>
      <c r="P55" s="875"/>
      <c r="Q55" s="875"/>
      <c r="R55" s="875"/>
      <c r="S55" s="875"/>
      <c r="T55" s="875"/>
    </row>
    <row r="56" spans="1:28" s="369" customFormat="1" ht="16.5" thickBot="1" x14ac:dyDescent="0.3">
      <c r="A56" s="593" t="s">
        <v>885</v>
      </c>
      <c r="B56" s="335">
        <v>2</v>
      </c>
      <c r="C56" s="181"/>
      <c r="D56" s="182"/>
      <c r="E56" s="182"/>
      <c r="F56" s="182"/>
      <c r="G56" s="182"/>
      <c r="H56" s="182"/>
      <c r="I56" s="182"/>
      <c r="J56" s="183"/>
      <c r="K56" s="353"/>
      <c r="L56" s="354"/>
      <c r="M56" s="1"/>
      <c r="N56" s="42"/>
      <c r="O56" s="42"/>
      <c r="P56" s="42"/>
      <c r="Q56" s="42"/>
      <c r="R56" s="42"/>
      <c r="S56" s="42"/>
      <c r="T56" s="42"/>
      <c r="U56" s="37"/>
      <c r="V56" s="37"/>
      <c r="W56" s="37"/>
      <c r="X56" s="37"/>
      <c r="Y56" s="37"/>
      <c r="Z56" s="37"/>
      <c r="AA56" s="37"/>
      <c r="AB56" s="37"/>
    </row>
    <row r="57" spans="1:28" s="369" customFormat="1" ht="16.5" thickBot="1" x14ac:dyDescent="0.3">
      <c r="A57" s="593" t="s">
        <v>888</v>
      </c>
      <c r="B57" s="335">
        <v>2</v>
      </c>
      <c r="C57" s="181"/>
      <c r="D57" s="182"/>
      <c r="E57" s="182"/>
      <c r="F57" s="182"/>
      <c r="G57" s="182"/>
      <c r="H57" s="182"/>
      <c r="I57" s="182"/>
      <c r="J57" s="183"/>
      <c r="K57" s="353"/>
      <c r="L57" s="354"/>
      <c r="M57" s="1"/>
      <c r="N57" s="42"/>
      <c r="O57" s="42"/>
      <c r="P57" s="42"/>
      <c r="Q57" s="42"/>
      <c r="R57" s="42"/>
      <c r="S57" s="42"/>
      <c r="T57" s="42"/>
      <c r="U57" s="37"/>
      <c r="V57" s="37"/>
      <c r="W57" s="37"/>
      <c r="X57" s="37"/>
      <c r="Y57" s="37"/>
      <c r="Z57" s="37"/>
      <c r="AA57" s="37"/>
      <c r="AB57" s="37"/>
    </row>
    <row r="58" spans="1:28" ht="16.5" thickBot="1" x14ac:dyDescent="0.3">
      <c r="A58" s="593" t="s">
        <v>878</v>
      </c>
      <c r="B58" s="502">
        <v>2</v>
      </c>
      <c r="C58" s="181"/>
      <c r="D58" s="182"/>
      <c r="E58" s="182"/>
      <c r="F58" s="182"/>
      <c r="G58" s="182"/>
      <c r="H58" s="182"/>
      <c r="I58" s="182"/>
      <c r="J58" s="183"/>
    </row>
    <row r="59" spans="1:28" s="369" customFormat="1" ht="16.5" thickBot="1" x14ac:dyDescent="0.3">
      <c r="A59" s="593" t="s">
        <v>883</v>
      </c>
      <c r="B59" s="335">
        <v>2</v>
      </c>
      <c r="C59" s="181"/>
      <c r="D59" s="182"/>
      <c r="E59" s="182"/>
      <c r="F59" s="182"/>
      <c r="G59" s="182"/>
      <c r="H59" s="182"/>
      <c r="I59" s="182"/>
      <c r="J59" s="183"/>
    </row>
    <row r="60" spans="1:28" s="369" customFormat="1" ht="16.5" thickBot="1" x14ac:dyDescent="0.3">
      <c r="A60" s="593" t="s">
        <v>881</v>
      </c>
      <c r="B60" s="335">
        <v>3</v>
      </c>
      <c r="C60" s="181"/>
      <c r="D60" s="182"/>
      <c r="E60" s="182"/>
      <c r="F60" s="182"/>
      <c r="G60" s="182"/>
      <c r="H60" s="182"/>
      <c r="I60" s="182"/>
      <c r="J60" s="183"/>
    </row>
    <row r="61" spans="1:28" s="369" customFormat="1" ht="16.5" thickBot="1" x14ac:dyDescent="0.3">
      <c r="A61" s="593" t="s">
        <v>877</v>
      </c>
      <c r="B61" s="335">
        <v>3</v>
      </c>
      <c r="C61" s="181"/>
      <c r="D61" s="182"/>
      <c r="E61" s="182"/>
      <c r="F61" s="182"/>
      <c r="G61" s="182"/>
      <c r="H61" s="182"/>
      <c r="I61" s="182"/>
      <c r="J61" s="183"/>
    </row>
    <row r="62" spans="1:28" s="369" customFormat="1" ht="16.5" thickBot="1" x14ac:dyDescent="0.3">
      <c r="A62" s="593" t="s">
        <v>884</v>
      </c>
      <c r="B62" s="335">
        <v>3</v>
      </c>
      <c r="C62" s="181"/>
      <c r="D62" s="182"/>
      <c r="E62" s="182"/>
      <c r="F62" s="182"/>
      <c r="G62" s="182"/>
      <c r="H62" s="182"/>
      <c r="I62" s="182"/>
      <c r="J62" s="183"/>
    </row>
    <row r="63" spans="1:28" s="369" customFormat="1" ht="16.5" thickBot="1" x14ac:dyDescent="0.3">
      <c r="A63" s="593" t="s">
        <v>880</v>
      </c>
      <c r="B63" s="335">
        <v>3</v>
      </c>
      <c r="C63" s="181"/>
      <c r="D63" s="182"/>
      <c r="E63" s="182"/>
      <c r="F63" s="182"/>
      <c r="G63" s="182"/>
      <c r="H63" s="182"/>
      <c r="I63" s="182"/>
      <c r="J63" s="183"/>
    </row>
    <row r="64" spans="1:28" s="369" customFormat="1" ht="16.5" thickBot="1" x14ac:dyDescent="0.3">
      <c r="A64" s="593" t="s">
        <v>882</v>
      </c>
      <c r="B64" s="335">
        <v>3</v>
      </c>
      <c r="C64" s="181"/>
      <c r="D64" s="182"/>
      <c r="E64" s="182"/>
      <c r="F64" s="182"/>
      <c r="G64" s="182"/>
      <c r="H64" s="182"/>
      <c r="I64" s="182"/>
      <c r="J64" s="183"/>
    </row>
    <row r="65" spans="1:28" ht="15.75" x14ac:dyDescent="0.25">
      <c r="A65" s="353"/>
      <c r="B65" s="354"/>
      <c r="C65" s="1"/>
      <c r="D65" s="42"/>
      <c r="E65" s="42"/>
      <c r="F65" s="42"/>
      <c r="G65" s="42"/>
      <c r="H65" s="42"/>
      <c r="I65" s="42"/>
      <c r="J65" s="42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</row>
    <row r="66" spans="1:28" ht="15.75" x14ac:dyDescent="0.25">
      <c r="A66" s="37" t="s">
        <v>101</v>
      </c>
      <c r="D66" s="331"/>
    </row>
    <row r="67" spans="1:28" x14ac:dyDescent="0.2">
      <c r="A67" s="37" t="s">
        <v>182</v>
      </c>
    </row>
    <row r="69" spans="1:28" ht="15.75" x14ac:dyDescent="0.25">
      <c r="D69" s="342"/>
      <c r="E69" s="342"/>
      <c r="F69" s="342"/>
    </row>
    <row r="70" spans="1:28" ht="15.75" x14ac:dyDescent="0.25">
      <c r="A70" s="108" t="s">
        <v>102</v>
      </c>
      <c r="B70" s="1154">
        <f>Termine!F1</f>
        <v>43344</v>
      </c>
      <c r="C70" s="1151"/>
      <c r="D70" s="1151"/>
    </row>
  </sheetData>
  <sortState ref="A51:A63">
    <sortCondition ref="A51"/>
  </sortState>
  <mergeCells count="1">
    <mergeCell ref="B70:D70"/>
  </mergeCells>
  <pageMargins left="0.78740157499999996" right="0.78740157499999996" top="0.984251969" bottom="0.984251969" header="0.4921259845" footer="0.4921259845"/>
  <pageSetup paperSize="9" scale="8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U56"/>
  <sheetViews>
    <sheetView topLeftCell="A13" workbookViewId="0">
      <selection activeCell="C22" sqref="C22"/>
    </sheetView>
  </sheetViews>
  <sheetFormatPr baseColWidth="10" defaultColWidth="11" defaultRowHeight="15" x14ac:dyDescent="0.2"/>
  <cols>
    <col min="1" max="1" width="23.125" style="37" customWidth="1"/>
    <col min="2" max="2" width="5.25" style="40" customWidth="1"/>
    <col min="3" max="6" width="5.25" style="37" customWidth="1"/>
    <col min="7" max="10" width="5.125" style="37" customWidth="1"/>
    <col min="11" max="11" width="5.5" style="37" customWidth="1"/>
    <col min="12" max="13" width="4.625" style="37" customWidth="1"/>
    <col min="14" max="14" width="9.5" style="37" customWidth="1"/>
    <col min="15" max="26" width="4.625" style="37" customWidth="1"/>
    <col min="27" max="16384" width="11" style="37"/>
  </cols>
  <sheetData>
    <row r="1" spans="1:16" x14ac:dyDescent="0.2">
      <c r="A1" s="46" t="s">
        <v>23</v>
      </c>
      <c r="B1" s="47"/>
      <c r="M1" s="48" t="s">
        <v>1</v>
      </c>
      <c r="N1" s="880">
        <v>43344</v>
      </c>
    </row>
    <row r="2" spans="1:16" x14ac:dyDescent="0.2">
      <c r="A2" s="38" t="s">
        <v>106</v>
      </c>
      <c r="B2" s="47"/>
      <c r="M2" s="48"/>
      <c r="N2" s="99"/>
    </row>
    <row r="3" spans="1:16" x14ac:dyDescent="0.2">
      <c r="A3" s="37" t="s">
        <v>116</v>
      </c>
      <c r="J3" s="49" t="s">
        <v>0</v>
      </c>
    </row>
    <row r="4" spans="1:16" x14ac:dyDescent="0.2">
      <c r="A4" s="37" t="s">
        <v>2</v>
      </c>
    </row>
    <row r="5" spans="1:16" x14ac:dyDescent="0.2">
      <c r="A5" s="37" t="s">
        <v>0</v>
      </c>
    </row>
    <row r="7" spans="1:16" ht="30" x14ac:dyDescent="0.4">
      <c r="A7" s="84" t="s">
        <v>13</v>
      </c>
    </row>
    <row r="8" spans="1:16" s="39" customFormat="1" ht="15.75" x14ac:dyDescent="0.25">
      <c r="A8" s="38"/>
      <c r="B8" s="79"/>
    </row>
    <row r="9" spans="1:16" ht="18.75" customHeight="1" x14ac:dyDescent="0.25">
      <c r="A9" s="80" t="str">
        <f>Termine!B9</f>
        <v>Wintersemester 2018/19</v>
      </c>
    </row>
    <row r="10" spans="1:16" s="39" customFormat="1" ht="60" x14ac:dyDescent="0.8">
      <c r="A10" s="38"/>
      <c r="B10" s="81"/>
      <c r="D10" s="80"/>
      <c r="H10" s="80" t="s">
        <v>490</v>
      </c>
    </row>
    <row r="11" spans="1:16" ht="15.75" x14ac:dyDescent="0.25">
      <c r="A11" s="70" t="s">
        <v>14</v>
      </c>
      <c r="B11" s="178" t="s">
        <v>115</v>
      </c>
      <c r="C11" s="374"/>
      <c r="D11" s="125"/>
      <c r="E11" s="118"/>
      <c r="F11" s="71"/>
    </row>
    <row r="12" spans="1:16" ht="15.75" x14ac:dyDescent="0.25">
      <c r="A12" s="70"/>
      <c r="B12" s="129" t="s">
        <v>556</v>
      </c>
      <c r="C12" s="374"/>
      <c r="D12" s="125"/>
      <c r="E12" s="118"/>
    </row>
    <row r="13" spans="1:16" ht="15.75" x14ac:dyDescent="0.25">
      <c r="A13" s="39"/>
      <c r="B13" s="129" t="s">
        <v>557</v>
      </c>
      <c r="C13" s="374"/>
      <c r="D13" s="374"/>
      <c r="E13" s="118"/>
      <c r="H13" s="38"/>
      <c r="P13" s="38"/>
    </row>
    <row r="14" spans="1:16" ht="15.75" x14ac:dyDescent="0.25">
      <c r="A14" s="39"/>
      <c r="B14" s="38"/>
      <c r="D14" s="38"/>
      <c r="F14" s="37" t="s">
        <v>0</v>
      </c>
      <c r="H14" s="38"/>
    </row>
    <row r="15" spans="1:16" ht="15.75" x14ac:dyDescent="0.25">
      <c r="A15" s="70" t="s">
        <v>15</v>
      </c>
      <c r="B15" s="71"/>
    </row>
    <row r="16" spans="1:16" ht="15.75" x14ac:dyDescent="0.25">
      <c r="A16" s="70"/>
      <c r="B16" s="71"/>
    </row>
    <row r="17" spans="1:21" ht="15.75" x14ac:dyDescent="0.25">
      <c r="A17" s="39"/>
      <c r="B17" s="71"/>
    </row>
    <row r="18" spans="1:21" ht="15.75" x14ac:dyDescent="0.25">
      <c r="A18" s="39"/>
      <c r="B18" s="64" t="s">
        <v>16</v>
      </c>
      <c r="C18" s="36" t="s">
        <v>17</v>
      </c>
      <c r="D18" s="35"/>
      <c r="E18" s="35"/>
      <c r="F18" s="35"/>
      <c r="G18" s="35"/>
      <c r="H18" s="36" t="s">
        <v>18</v>
      </c>
      <c r="I18" s="35"/>
      <c r="J18" s="41"/>
      <c r="K18" s="36" t="s">
        <v>48</v>
      </c>
      <c r="L18" s="35"/>
      <c r="M18" s="35"/>
      <c r="N18" s="35"/>
      <c r="O18" s="41"/>
    </row>
    <row r="19" spans="1:21" ht="15.75" x14ac:dyDescent="0.25">
      <c r="A19" s="39"/>
      <c r="B19" s="444">
        <v>101</v>
      </c>
      <c r="C19" s="920" t="s">
        <v>297</v>
      </c>
      <c r="D19" s="376"/>
      <c r="E19" s="376"/>
      <c r="F19" s="376"/>
      <c r="G19" s="376"/>
      <c r="H19" s="920" t="s">
        <v>284</v>
      </c>
      <c r="I19" s="376"/>
      <c r="J19" s="921"/>
      <c r="K19" s="922" t="s">
        <v>199</v>
      </c>
      <c r="L19" s="376"/>
      <c r="M19" s="376"/>
      <c r="N19" s="376"/>
      <c r="O19" s="921"/>
    </row>
    <row r="20" spans="1:21" ht="15.75" x14ac:dyDescent="0.25">
      <c r="A20" s="39"/>
      <c r="B20" s="444">
        <v>102</v>
      </c>
      <c r="C20" s="920" t="s">
        <v>255</v>
      </c>
      <c r="D20" s="376"/>
      <c r="E20" s="376"/>
      <c r="F20" s="376"/>
      <c r="G20" s="376"/>
      <c r="H20" s="920" t="s">
        <v>284</v>
      </c>
      <c r="I20" s="376"/>
      <c r="J20" s="921"/>
      <c r="K20" s="922" t="s">
        <v>199</v>
      </c>
      <c r="L20" s="376"/>
      <c r="M20" s="376"/>
      <c r="N20" s="376"/>
      <c r="O20" s="921"/>
    </row>
    <row r="21" spans="1:21" ht="15.75" x14ac:dyDescent="0.25">
      <c r="A21" s="39"/>
      <c r="B21" s="444">
        <v>103</v>
      </c>
      <c r="C21" s="920" t="s">
        <v>54</v>
      </c>
      <c r="D21" s="376"/>
      <c r="E21" s="376"/>
      <c r="F21" s="376"/>
      <c r="G21" s="376"/>
      <c r="H21" s="920" t="s">
        <v>284</v>
      </c>
      <c r="I21" s="376"/>
      <c r="J21" s="921"/>
      <c r="K21" s="922" t="s">
        <v>199</v>
      </c>
      <c r="L21" s="376"/>
      <c r="M21" s="376"/>
      <c r="N21" s="376"/>
      <c r="O21" s="921"/>
    </row>
    <row r="22" spans="1:21" ht="15.75" x14ac:dyDescent="0.25">
      <c r="A22" s="39"/>
      <c r="B22" s="444">
        <v>231</v>
      </c>
      <c r="C22" s="920" t="s">
        <v>640</v>
      </c>
      <c r="D22" s="376"/>
      <c r="E22" s="376"/>
      <c r="F22" s="376"/>
      <c r="G22" s="376"/>
      <c r="H22" s="920" t="s">
        <v>641</v>
      </c>
      <c r="I22" s="376"/>
      <c r="J22" s="921"/>
      <c r="K22" s="239" t="s">
        <v>169</v>
      </c>
      <c r="L22" s="376"/>
      <c r="M22" s="376"/>
      <c r="N22" s="376"/>
      <c r="O22" s="921"/>
      <c r="P22" s="873"/>
      <c r="Q22" s="873"/>
      <c r="R22" s="873"/>
      <c r="S22" s="873"/>
      <c r="T22" s="873"/>
      <c r="U22" s="873"/>
    </row>
    <row r="23" spans="1:21" ht="15.75" x14ac:dyDescent="0.25">
      <c r="A23" s="39"/>
      <c r="B23" s="100"/>
      <c r="C23" s="125"/>
      <c r="D23" s="100"/>
      <c r="E23" s="100"/>
      <c r="F23" s="100"/>
      <c r="G23" s="100"/>
      <c r="H23" s="125"/>
      <c r="I23" s="100"/>
      <c r="J23" s="100"/>
      <c r="K23" s="122"/>
      <c r="L23" s="100"/>
      <c r="M23" s="100"/>
      <c r="N23" s="100"/>
      <c r="O23" s="100"/>
    </row>
    <row r="24" spans="1:21" ht="15.75" x14ac:dyDescent="0.25">
      <c r="A24" s="39" t="s">
        <v>19</v>
      </c>
      <c r="B24" s="71"/>
    </row>
    <row r="25" spans="1:21" ht="15.75" x14ac:dyDescent="0.25">
      <c r="A25" s="74"/>
      <c r="B25" s="71"/>
      <c r="D25" s="37" t="s">
        <v>0</v>
      </c>
      <c r="H25"/>
      <c r="I25"/>
      <c r="J25"/>
      <c r="K25"/>
    </row>
    <row r="26" spans="1:21" ht="30" x14ac:dyDescent="0.25">
      <c r="A26" s="204" t="s">
        <v>20</v>
      </c>
      <c r="B26" s="205">
        <v>1</v>
      </c>
      <c r="C26"/>
      <c r="D26"/>
      <c r="E26"/>
    </row>
    <row r="27" spans="1:21" ht="18" x14ac:dyDescent="0.25">
      <c r="A27" s="72" t="s">
        <v>141</v>
      </c>
      <c r="C27"/>
      <c r="D27"/>
      <c r="E27"/>
    </row>
    <row r="28" spans="1:21" ht="18" x14ac:dyDescent="0.25">
      <c r="A28" s="381" t="s">
        <v>669</v>
      </c>
      <c r="B28" s="322">
        <v>101</v>
      </c>
      <c r="C28"/>
      <c r="D28"/>
      <c r="E28"/>
    </row>
    <row r="29" spans="1:21" ht="18" x14ac:dyDescent="0.25">
      <c r="A29" s="381" t="s">
        <v>381</v>
      </c>
      <c r="B29" s="322">
        <v>102</v>
      </c>
      <c r="C29"/>
      <c r="D29"/>
      <c r="E29" t="s">
        <v>0</v>
      </c>
    </row>
    <row r="30" spans="1:21" ht="18" x14ac:dyDescent="0.25">
      <c r="A30" s="381" t="s">
        <v>303</v>
      </c>
      <c r="B30" s="269">
        <v>231</v>
      </c>
      <c r="C30"/>
      <c r="D30"/>
      <c r="E30"/>
      <c r="G30" s="37" t="s">
        <v>0</v>
      </c>
    </row>
    <row r="31" spans="1:21" ht="18" x14ac:dyDescent="0.25">
      <c r="A31" s="381" t="s">
        <v>304</v>
      </c>
      <c r="B31" s="445">
        <v>103</v>
      </c>
      <c r="C31"/>
      <c r="D31"/>
      <c r="E31"/>
    </row>
    <row r="32" spans="1:21" ht="18" x14ac:dyDescent="0.25">
      <c r="A32" s="243"/>
      <c r="B32" s="324"/>
      <c r="C32" s="244"/>
      <c r="D32" s="244"/>
      <c r="E32" s="42"/>
      <c r="F32" s="42"/>
      <c r="G32" s="42"/>
    </row>
    <row r="33" spans="1:15" x14ac:dyDescent="0.2">
      <c r="A33" s="240" t="s">
        <v>131</v>
      </c>
      <c r="B33" s="66"/>
      <c r="C33" s="42"/>
      <c r="D33" s="42"/>
      <c r="E33" s="42"/>
      <c r="F33" s="42"/>
      <c r="G33" s="42"/>
    </row>
    <row r="34" spans="1:15" x14ac:dyDescent="0.2">
      <c r="A34" s="37" t="s">
        <v>21</v>
      </c>
      <c r="B34" s="66"/>
      <c r="C34" s="42"/>
      <c r="D34" s="42"/>
      <c r="E34" s="42"/>
      <c r="F34" s="42"/>
      <c r="G34" s="42"/>
    </row>
    <row r="35" spans="1:15" x14ac:dyDescent="0.2">
      <c r="A35" s="37" t="s">
        <v>2</v>
      </c>
      <c r="B35" s="66"/>
      <c r="C35" s="42"/>
      <c r="D35" s="42"/>
      <c r="E35" s="215"/>
      <c r="F35" s="215"/>
      <c r="G35" s="40"/>
      <c r="H35" s="40"/>
      <c r="I35" s="40"/>
      <c r="J35" s="40"/>
      <c r="K35" s="40"/>
      <c r="L35" s="40"/>
      <c r="M35" s="40"/>
      <c r="N35" s="40"/>
      <c r="O35" s="40"/>
    </row>
    <row r="36" spans="1:15" x14ac:dyDescent="0.2">
      <c r="A36" s="216" t="s">
        <v>22</v>
      </c>
      <c r="B36" s="215"/>
      <c r="C36" s="216"/>
      <c r="D36" s="216"/>
      <c r="E36" s="216"/>
      <c r="F36" s="216"/>
    </row>
    <row r="37" spans="1:15" x14ac:dyDescent="0.2">
      <c r="A37" s="216"/>
      <c r="B37" s="215">
        <f>SUM(B28:B31)</f>
        <v>537</v>
      </c>
      <c r="C37" s="883"/>
      <c r="D37" s="883"/>
      <c r="E37" s="219"/>
      <c r="F37" s="219"/>
      <c r="G37" s="66"/>
      <c r="H37" s="66"/>
    </row>
    <row r="38" spans="1:15" ht="15.75" x14ac:dyDescent="0.25">
      <c r="A38" s="218"/>
      <c r="B38" s="219">
        <f>SUM(B19:B22)</f>
        <v>537</v>
      </c>
      <c r="C38" s="216"/>
      <c r="D38" s="216"/>
      <c r="E38" s="216"/>
      <c r="F38" s="216"/>
    </row>
    <row r="39" spans="1:15" x14ac:dyDescent="0.2">
      <c r="A39" s="216"/>
      <c r="B39" s="37"/>
      <c r="C39" s="219"/>
      <c r="D39" s="219"/>
    </row>
    <row r="40" spans="1:15" ht="15.75" x14ac:dyDescent="0.25">
      <c r="E40" s="39" t="str">
        <f>H10</f>
        <v>Studienjahrgang  ES 18</v>
      </c>
      <c r="F40" s="39"/>
      <c r="G40" s="77"/>
      <c r="H40" s="77"/>
    </row>
    <row r="42" spans="1:15" ht="16.5" thickBot="1" x14ac:dyDescent="0.3">
      <c r="A42" s="39" t="s">
        <v>98</v>
      </c>
      <c r="B42" s="79"/>
      <c r="C42" s="39"/>
      <c r="D42" s="39"/>
      <c r="E42" s="241"/>
      <c r="F42" s="241"/>
      <c r="G42" s="241"/>
      <c r="H42" s="241"/>
      <c r="I42" s="241"/>
      <c r="J42" s="241"/>
    </row>
    <row r="43" spans="1:15" ht="15.75" thickBot="1" x14ac:dyDescent="0.25">
      <c r="E43" s="182"/>
      <c r="F43" s="182"/>
      <c r="G43" s="182"/>
      <c r="H43" s="182"/>
      <c r="I43" s="182"/>
      <c r="J43" s="183"/>
    </row>
    <row r="44" spans="1:15" ht="16.5" thickBot="1" x14ac:dyDescent="0.3">
      <c r="A44" s="176" t="s">
        <v>96</v>
      </c>
      <c r="B44" s="176" t="s">
        <v>97</v>
      </c>
      <c r="C44" s="180" t="s">
        <v>100</v>
      </c>
      <c r="D44" s="201"/>
      <c r="E44" s="182"/>
      <c r="F44" s="182"/>
      <c r="G44" s="182"/>
      <c r="H44" s="182"/>
      <c r="I44" s="182"/>
      <c r="J44" s="183"/>
    </row>
    <row r="45" spans="1:15" ht="16.5" thickBot="1" x14ac:dyDescent="0.3">
      <c r="A45" s="493" t="s">
        <v>889</v>
      </c>
      <c r="B45" s="177">
        <v>1</v>
      </c>
      <c r="C45" s="426"/>
      <c r="D45" s="182"/>
      <c r="E45" s="182"/>
      <c r="F45" s="182"/>
      <c r="G45" s="182"/>
      <c r="H45" s="182"/>
      <c r="I45" s="182"/>
      <c r="J45" s="183"/>
    </row>
    <row r="46" spans="1:15" ht="15.75" thickBot="1" x14ac:dyDescent="0.25">
      <c r="A46" s="493" t="s">
        <v>890</v>
      </c>
      <c r="B46" s="183">
        <v>1</v>
      </c>
      <c r="C46" s="184"/>
      <c r="D46" s="182"/>
      <c r="E46" s="182"/>
      <c r="F46" s="182"/>
      <c r="G46" s="182"/>
      <c r="H46" s="182"/>
      <c r="I46" s="182"/>
      <c r="J46" s="183"/>
    </row>
    <row r="47" spans="1:15" s="369" customFormat="1" ht="15.75" thickBot="1" x14ac:dyDescent="0.25">
      <c r="A47" s="493" t="s">
        <v>891</v>
      </c>
      <c r="B47" s="183">
        <v>1</v>
      </c>
      <c r="C47" s="184"/>
      <c r="D47" s="182"/>
      <c r="E47" s="182"/>
      <c r="F47" s="182"/>
      <c r="G47" s="182"/>
      <c r="H47" s="182"/>
      <c r="I47" s="182"/>
      <c r="J47" s="183"/>
    </row>
    <row r="48" spans="1:15" s="369" customFormat="1" ht="15.75" thickBot="1" x14ac:dyDescent="0.25">
      <c r="A48" s="183" t="s">
        <v>962</v>
      </c>
      <c r="B48" s="183">
        <v>1</v>
      </c>
      <c r="C48" s="184"/>
      <c r="D48" s="182"/>
      <c r="E48" s="182"/>
      <c r="F48" s="182"/>
      <c r="G48" s="182"/>
      <c r="H48" s="182"/>
      <c r="I48" s="182"/>
      <c r="J48" s="183"/>
    </row>
    <row r="49" spans="1:10" s="369" customFormat="1" ht="15.75" thickBot="1" x14ac:dyDescent="0.25">
      <c r="A49" s="183"/>
      <c r="B49" s="183"/>
      <c r="C49" s="184"/>
      <c r="D49" s="182"/>
      <c r="E49" s="182"/>
      <c r="F49" s="182"/>
      <c r="G49" s="182"/>
      <c r="H49" s="182"/>
      <c r="I49" s="182"/>
      <c r="J49" s="183"/>
    </row>
    <row r="50" spans="1:10" ht="15.75" x14ac:dyDescent="0.25">
      <c r="A50" s="194"/>
      <c r="B50" s="191"/>
      <c r="C50" s="1"/>
      <c r="D50" s="42"/>
    </row>
    <row r="51" spans="1:10" ht="15.75" x14ac:dyDescent="0.25">
      <c r="C51"/>
    </row>
    <row r="52" spans="1:10" x14ac:dyDescent="0.2">
      <c r="A52" s="37" t="s">
        <v>101</v>
      </c>
    </row>
    <row r="53" spans="1:10" x14ac:dyDescent="0.2">
      <c r="A53" s="37" t="s">
        <v>182</v>
      </c>
    </row>
    <row r="56" spans="1:10" ht="15.75" x14ac:dyDescent="0.25">
      <c r="A56" s="108" t="s">
        <v>102</v>
      </c>
      <c r="B56" s="1154">
        <f>Termine!F1</f>
        <v>43344</v>
      </c>
      <c r="C56" s="1155"/>
      <c r="D56" s="1155"/>
    </row>
  </sheetData>
  <sortState ref="A47:A49">
    <sortCondition ref="A47"/>
  </sortState>
  <mergeCells count="1">
    <mergeCell ref="B56:D56"/>
  </mergeCells>
  <phoneticPr fontId="0" type="noConversion"/>
  <pageMargins left="0.78740157499999996" right="0.78740157499999996" top="0.984251969" bottom="0.984251969" header="0.4921259845" footer="0.4921259845"/>
  <pageSetup paperSize="9" scale="8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A1:X81"/>
  <sheetViews>
    <sheetView zoomScale="90" zoomScaleNormal="90" workbookViewId="0">
      <selection activeCell="S7" sqref="S7"/>
    </sheetView>
  </sheetViews>
  <sheetFormatPr baseColWidth="10" defaultColWidth="11" defaultRowHeight="15" x14ac:dyDescent="0.2"/>
  <cols>
    <col min="1" max="1" width="24.375" style="37" customWidth="1"/>
    <col min="2" max="2" width="5.125" style="395" customWidth="1"/>
    <col min="3" max="7" width="5.75" style="37" customWidth="1"/>
    <col min="8" max="9" width="5.125" style="37" customWidth="1"/>
    <col min="10" max="10" width="5.5" style="37" customWidth="1"/>
    <col min="11" max="11" width="5.25" style="37" customWidth="1"/>
    <col min="12" max="12" width="5.625" style="37" customWidth="1"/>
    <col min="13" max="13" width="4.75" style="37" customWidth="1"/>
    <col min="14" max="14" width="9.375" style="37" customWidth="1"/>
    <col min="15" max="15" width="6.25" style="37" customWidth="1"/>
    <col min="16" max="16" width="20.25" style="37" customWidth="1"/>
    <col min="17" max="17" width="8" style="37" customWidth="1"/>
    <col min="18" max="18" width="13.75" style="37" customWidth="1"/>
    <col min="19" max="19" width="74.25" style="37" customWidth="1"/>
    <col min="20" max="20" width="18" style="37" customWidth="1"/>
    <col min="21" max="21" width="7.875" style="37" customWidth="1"/>
    <col min="22" max="22" width="5" style="37" customWidth="1"/>
    <col min="23" max="26" width="4.625" style="37" customWidth="1"/>
    <col min="27" max="16384" width="11" style="37"/>
  </cols>
  <sheetData>
    <row r="1" spans="1:20" ht="15.75" x14ac:dyDescent="0.25">
      <c r="A1" s="46" t="s">
        <v>23</v>
      </c>
      <c r="B1" s="394"/>
      <c r="M1" s="48" t="s">
        <v>1</v>
      </c>
      <c r="N1" s="1091">
        <v>43395</v>
      </c>
      <c r="P1" s="404" t="s">
        <v>87</v>
      </c>
      <c r="Q1" s="157"/>
      <c r="R1" s="1"/>
      <c r="S1" s="1149" t="s">
        <v>964</v>
      </c>
    </row>
    <row r="2" spans="1:20" ht="15.75" x14ac:dyDescent="0.25">
      <c r="A2" s="38" t="s">
        <v>106</v>
      </c>
      <c r="B2" s="394"/>
      <c r="M2" s="48"/>
      <c r="N2" s="99"/>
      <c r="P2" s="405" t="s">
        <v>106</v>
      </c>
      <c r="Q2" s="157"/>
      <c r="R2" s="1"/>
      <c r="S2" s="146"/>
    </row>
    <row r="3" spans="1:20" ht="15.75" x14ac:dyDescent="0.25">
      <c r="A3" s="37" t="s">
        <v>24</v>
      </c>
      <c r="J3" s="49" t="s">
        <v>0</v>
      </c>
      <c r="P3" s="406" t="s">
        <v>116</v>
      </c>
      <c r="Q3" s="159"/>
      <c r="R3" s="1"/>
      <c r="S3"/>
    </row>
    <row r="4" spans="1:20" ht="15.75" x14ac:dyDescent="0.25">
      <c r="A4" s="37" t="s">
        <v>2</v>
      </c>
      <c r="P4" s="407" t="s">
        <v>2</v>
      </c>
      <c r="Q4" s="159"/>
      <c r="R4" s="1"/>
      <c r="S4"/>
    </row>
    <row r="5" spans="1:20" x14ac:dyDescent="0.2">
      <c r="P5" s="408"/>
      <c r="Q5" s="147"/>
      <c r="R5" s="148"/>
      <c r="S5" s="148"/>
    </row>
    <row r="6" spans="1:20" ht="33.75" x14ac:dyDescent="0.2">
      <c r="P6" s="409" t="s">
        <v>156</v>
      </c>
      <c r="Q6" s="149"/>
      <c r="R6" s="149"/>
    </row>
    <row r="7" spans="1:20" ht="35.25" x14ac:dyDescent="0.5">
      <c r="A7" s="83" t="s">
        <v>13</v>
      </c>
      <c r="P7" s="410" t="str">
        <f>E10</f>
        <v>Studienjahrgang   KIA-EA 18</v>
      </c>
      <c r="Q7" s="149"/>
      <c r="R7" s="149"/>
      <c r="S7" s="265"/>
    </row>
    <row r="8" spans="1:20" s="69" customFormat="1" ht="26.25" customHeight="1" x14ac:dyDescent="0.4">
      <c r="A8" s="67"/>
      <c r="B8" s="396"/>
      <c r="P8" s="411" t="str">
        <f>A9</f>
        <v>Wintersemester 2018/19</v>
      </c>
      <c r="Q8" s="255"/>
      <c r="R8" s="255"/>
      <c r="S8" s="340" t="s">
        <v>194</v>
      </c>
    </row>
    <row r="9" spans="1:20" s="53" customFormat="1" ht="25.5" x14ac:dyDescent="0.35">
      <c r="A9" s="80" t="str">
        <f>Termine!B9</f>
        <v>Wintersemester 2018/19</v>
      </c>
      <c r="B9" s="397"/>
      <c r="P9" s="343" t="s">
        <v>195</v>
      </c>
      <c r="Q9" s="147"/>
      <c r="R9" s="148"/>
      <c r="S9" s="170" t="s">
        <v>603</v>
      </c>
    </row>
    <row r="10" spans="1:20" s="55" customFormat="1" ht="60" x14ac:dyDescent="0.8">
      <c r="A10" s="38"/>
      <c r="B10" s="398"/>
      <c r="D10" s="51"/>
      <c r="E10" s="56" t="s">
        <v>491</v>
      </c>
      <c r="P10" s="412"/>
      <c r="Q10" s="152"/>
      <c r="R10" s="153"/>
      <c r="S10" s="153"/>
    </row>
    <row r="11" spans="1:20" ht="30" x14ac:dyDescent="0.2">
      <c r="A11" s="61" t="s">
        <v>14</v>
      </c>
      <c r="B11" s="129"/>
      <c r="C11" s="102"/>
      <c r="D11" s="90"/>
      <c r="E11" s="66"/>
      <c r="F11" s="66"/>
      <c r="G11" s="71"/>
      <c r="H11" s="71"/>
      <c r="I11" s="71"/>
      <c r="P11" s="413" t="s">
        <v>88</v>
      </c>
      <c r="Q11" s="155" t="s">
        <v>89</v>
      </c>
      <c r="R11" s="155" t="s">
        <v>90</v>
      </c>
      <c r="S11" s="155" t="s">
        <v>91</v>
      </c>
    </row>
    <row r="12" spans="1:20" ht="18.75" customHeight="1" x14ac:dyDescent="0.2">
      <c r="A12" s="61"/>
      <c r="B12" s="129" t="s">
        <v>115</v>
      </c>
      <c r="C12" s="374"/>
      <c r="D12" s="125"/>
      <c r="E12" s="102"/>
      <c r="F12" s="66"/>
      <c r="G12" s="71"/>
      <c r="H12" s="171"/>
      <c r="I12" s="71"/>
      <c r="P12" s="414" t="s">
        <v>590</v>
      </c>
      <c r="Q12" s="283" t="s">
        <v>651</v>
      </c>
      <c r="R12" s="283" t="s">
        <v>589</v>
      </c>
      <c r="S12" s="283" t="s">
        <v>164</v>
      </c>
      <c r="T12" s="97"/>
    </row>
    <row r="13" spans="1:20" ht="18" customHeight="1" x14ac:dyDescent="0.2">
      <c r="A13" s="61"/>
      <c r="B13" s="337" t="s">
        <v>845</v>
      </c>
      <c r="C13" s="904"/>
      <c r="D13" s="125"/>
      <c r="E13" s="102"/>
      <c r="F13" s="66"/>
      <c r="G13" s="71"/>
      <c r="H13" s="71"/>
      <c r="I13" s="71"/>
      <c r="P13" s="414" t="s">
        <v>591</v>
      </c>
      <c r="Q13" s="283" t="s">
        <v>651</v>
      </c>
      <c r="R13" s="283" t="s">
        <v>589</v>
      </c>
      <c r="S13" s="917" t="s">
        <v>171</v>
      </c>
      <c r="T13" s="97"/>
    </row>
    <row r="14" spans="1:20" ht="15.75" x14ac:dyDescent="0.25">
      <c r="A14" s="39"/>
      <c r="B14" s="338" t="s">
        <v>558</v>
      </c>
      <c r="C14" s="904"/>
      <c r="D14" s="102"/>
      <c r="E14" s="102"/>
      <c r="F14" s="66"/>
      <c r="G14" s="71"/>
      <c r="H14" s="38"/>
      <c r="I14" s="71"/>
      <c r="P14" s="414" t="s">
        <v>592</v>
      </c>
      <c r="Q14" s="283" t="s">
        <v>651</v>
      </c>
      <c r="R14" s="283" t="s">
        <v>589</v>
      </c>
      <c r="S14" s="917" t="s">
        <v>165</v>
      </c>
      <c r="T14" s="97"/>
    </row>
    <row r="15" spans="1:20" ht="15.75" x14ac:dyDescent="0.25">
      <c r="A15" s="39"/>
      <c r="B15" s="338"/>
      <c r="C15" s="102"/>
      <c r="D15" s="102"/>
      <c r="E15" s="102"/>
      <c r="F15" s="66"/>
      <c r="G15" s="71"/>
      <c r="H15" s="38"/>
      <c r="I15" s="71"/>
      <c r="P15" s="414" t="s">
        <v>593</v>
      </c>
      <c r="Q15" s="283" t="s">
        <v>651</v>
      </c>
      <c r="R15" s="283" t="s">
        <v>290</v>
      </c>
      <c r="S15" s="283" t="s">
        <v>166</v>
      </c>
      <c r="T15" s="97"/>
    </row>
    <row r="16" spans="1:20" ht="15.75" x14ac:dyDescent="0.25">
      <c r="A16" s="39"/>
      <c r="B16" s="338"/>
      <c r="C16" s="102"/>
      <c r="D16" s="125"/>
      <c r="E16" s="102"/>
      <c r="F16" s="66"/>
      <c r="G16" s="71"/>
      <c r="H16" s="38"/>
      <c r="I16" s="71"/>
      <c r="P16" s="414" t="s">
        <v>594</v>
      </c>
      <c r="Q16" s="283" t="s">
        <v>651</v>
      </c>
      <c r="R16" s="283" t="s">
        <v>589</v>
      </c>
      <c r="S16" s="283" t="s">
        <v>167</v>
      </c>
      <c r="T16" s="97"/>
    </row>
    <row r="17" spans="1:20" ht="15.75" x14ac:dyDescent="0.25">
      <c r="A17" s="70"/>
      <c r="B17" s="66"/>
      <c r="P17" s="511" t="s">
        <v>595</v>
      </c>
      <c r="Q17" s="512"/>
      <c r="R17" s="512" t="s">
        <v>589</v>
      </c>
      <c r="S17" s="512" t="s">
        <v>296</v>
      </c>
      <c r="T17" s="97"/>
    </row>
    <row r="18" spans="1:20" ht="15.75" x14ac:dyDescent="0.25">
      <c r="A18" s="70"/>
      <c r="B18" s="66"/>
      <c r="C18" s="37" t="s">
        <v>0</v>
      </c>
      <c r="P18" s="414" t="s">
        <v>596</v>
      </c>
      <c r="Q18" s="283" t="s">
        <v>649</v>
      </c>
      <c r="R18" s="283" t="s">
        <v>589</v>
      </c>
      <c r="S18" s="283" t="s">
        <v>661</v>
      </c>
      <c r="T18" s="97"/>
    </row>
    <row r="19" spans="1:20" ht="15.75" x14ac:dyDescent="0.25">
      <c r="A19" s="39"/>
      <c r="B19" s="66"/>
      <c r="P19" s="414" t="s">
        <v>597</v>
      </c>
      <c r="Q19" s="283" t="s">
        <v>652</v>
      </c>
      <c r="R19" s="283" t="s">
        <v>290</v>
      </c>
      <c r="S19" s="283" t="s">
        <v>653</v>
      </c>
      <c r="T19" s="97"/>
    </row>
    <row r="20" spans="1:20" ht="18" x14ac:dyDescent="0.25">
      <c r="A20" s="39"/>
      <c r="B20" s="64" t="s">
        <v>16</v>
      </c>
      <c r="C20" s="35" t="s">
        <v>17</v>
      </c>
      <c r="D20" s="35"/>
      <c r="E20" s="35"/>
      <c r="F20" s="35"/>
      <c r="G20" s="35"/>
      <c r="H20" s="36" t="s">
        <v>18</v>
      </c>
      <c r="I20" s="35"/>
      <c r="J20" s="41"/>
      <c r="K20" s="72" t="s">
        <v>48</v>
      </c>
      <c r="L20" s="73"/>
      <c r="M20" s="73"/>
      <c r="N20" s="73"/>
      <c r="O20" s="73"/>
      <c r="P20" s="414" t="s">
        <v>414</v>
      </c>
      <c r="Q20" s="283" t="s">
        <v>652</v>
      </c>
      <c r="R20" s="283" t="s">
        <v>589</v>
      </c>
      <c r="S20" s="917" t="s">
        <v>654</v>
      </c>
      <c r="T20" s="97"/>
    </row>
    <row r="21" spans="1:20" ht="18" x14ac:dyDescent="0.25">
      <c r="A21" s="128"/>
      <c r="B21" s="444">
        <v>101</v>
      </c>
      <c r="C21" s="920" t="s">
        <v>297</v>
      </c>
      <c r="D21" s="376"/>
      <c r="E21" s="376"/>
      <c r="F21" s="376"/>
      <c r="G21" s="376"/>
      <c r="H21" s="920" t="s">
        <v>284</v>
      </c>
      <c r="I21" s="376"/>
      <c r="J21" s="921"/>
      <c r="K21" s="922" t="s">
        <v>199</v>
      </c>
      <c r="L21" s="134"/>
      <c r="M21" s="134"/>
      <c r="N21" s="134"/>
      <c r="O21" s="134"/>
      <c r="P21" s="414" t="s">
        <v>598</v>
      </c>
      <c r="Q21" s="283" t="s">
        <v>107</v>
      </c>
      <c r="R21" s="283" t="s">
        <v>589</v>
      </c>
      <c r="S21" s="283" t="s">
        <v>108</v>
      </c>
      <c r="T21" s="97"/>
    </row>
    <row r="22" spans="1:20" ht="18" x14ac:dyDescent="0.25">
      <c r="A22" s="128"/>
      <c r="B22" s="444">
        <v>102</v>
      </c>
      <c r="C22" s="920" t="s">
        <v>255</v>
      </c>
      <c r="D22" s="376"/>
      <c r="E22" s="376"/>
      <c r="F22" s="376"/>
      <c r="G22" s="376"/>
      <c r="H22" s="920" t="s">
        <v>284</v>
      </c>
      <c r="I22" s="376"/>
      <c r="J22" s="921"/>
      <c r="K22" s="922" t="s">
        <v>199</v>
      </c>
      <c r="L22" s="134"/>
      <c r="M22" s="134"/>
      <c r="N22" s="134"/>
      <c r="O22" s="134"/>
      <c r="P22" s="414" t="s">
        <v>379</v>
      </c>
      <c r="Q22" s="283" t="s">
        <v>651</v>
      </c>
      <c r="R22" s="283" t="s">
        <v>589</v>
      </c>
      <c r="S22" s="283" t="s">
        <v>168</v>
      </c>
      <c r="T22" s="97"/>
    </row>
    <row r="23" spans="1:20" x14ac:dyDescent="0.2">
      <c r="A23" s="97"/>
      <c r="B23" s="444">
        <v>103</v>
      </c>
      <c r="C23" s="920" t="s">
        <v>54</v>
      </c>
      <c r="D23" s="376"/>
      <c r="E23" s="376"/>
      <c r="F23" s="376"/>
      <c r="G23" s="376"/>
      <c r="H23" s="920" t="s">
        <v>284</v>
      </c>
      <c r="I23" s="376"/>
      <c r="J23" s="921"/>
      <c r="K23" s="922" t="s">
        <v>199</v>
      </c>
      <c r="L23" s="376"/>
      <c r="M23" s="376"/>
      <c r="N23" s="376"/>
      <c r="O23" s="376"/>
      <c r="P23" s="414" t="s">
        <v>599</v>
      </c>
      <c r="Q23" s="283" t="s">
        <v>649</v>
      </c>
      <c r="R23" s="283" t="s">
        <v>290</v>
      </c>
      <c r="S23" s="283" t="s">
        <v>662</v>
      </c>
      <c r="T23" s="97"/>
    </row>
    <row r="24" spans="1:20" ht="15.75" x14ac:dyDescent="0.25">
      <c r="A24" s="39"/>
      <c r="B24" s="444">
        <v>231</v>
      </c>
      <c r="C24" s="924" t="s">
        <v>640</v>
      </c>
      <c r="D24" s="376"/>
      <c r="E24" s="376"/>
      <c r="F24" s="376"/>
      <c r="G24" s="376"/>
      <c r="H24" s="920" t="s">
        <v>641</v>
      </c>
      <c r="I24" s="376"/>
      <c r="J24" s="921"/>
      <c r="K24" s="239" t="s">
        <v>169</v>
      </c>
      <c r="L24" s="376"/>
      <c r="M24" s="376"/>
      <c r="N24" s="376"/>
      <c r="O24" s="376"/>
      <c r="P24" s="1147" t="s">
        <v>302</v>
      </c>
      <c r="Q24" s="1148" t="s">
        <v>651</v>
      </c>
      <c r="R24" s="1148" t="s">
        <v>589</v>
      </c>
      <c r="S24" s="1148" t="s">
        <v>650</v>
      </c>
      <c r="T24" s="97"/>
    </row>
    <row r="25" spans="1:20" ht="15.75" x14ac:dyDescent="0.25">
      <c r="A25" s="39" t="s">
        <v>19</v>
      </c>
      <c r="B25" s="66"/>
      <c r="P25" s="1147" t="s">
        <v>600</v>
      </c>
      <c r="Q25" s="1148" t="s">
        <v>107</v>
      </c>
      <c r="R25" s="1148" t="s">
        <v>589</v>
      </c>
      <c r="S25" s="1148" t="s">
        <v>136</v>
      </c>
      <c r="T25" s="97"/>
    </row>
    <row r="26" spans="1:20" ht="15.75" x14ac:dyDescent="0.25">
      <c r="A26" s="39"/>
      <c r="B26" s="66"/>
      <c r="P26" s="414" t="s">
        <v>601</v>
      </c>
      <c r="Q26" s="283" t="s">
        <v>660</v>
      </c>
      <c r="R26" s="283" t="s">
        <v>290</v>
      </c>
      <c r="S26" s="283" t="s">
        <v>655</v>
      </c>
      <c r="T26" s="97"/>
    </row>
    <row r="27" spans="1:20" ht="15.75" x14ac:dyDescent="0.25">
      <c r="A27" s="74"/>
      <c r="B27" s="66"/>
      <c r="D27" s="37" t="s">
        <v>0</v>
      </c>
      <c r="I27"/>
      <c r="P27" s="414" t="s">
        <v>381</v>
      </c>
      <c r="Q27" s="283" t="s">
        <v>649</v>
      </c>
      <c r="R27" s="283" t="s">
        <v>589</v>
      </c>
      <c r="S27" s="283" t="s">
        <v>663</v>
      </c>
      <c r="T27" s="97"/>
    </row>
    <row r="28" spans="1:20" ht="18" x14ac:dyDescent="0.25">
      <c r="A28" s="204" t="s">
        <v>20</v>
      </c>
      <c r="B28" s="399">
        <v>1</v>
      </c>
      <c r="C28" s="391">
        <v>2</v>
      </c>
      <c r="D28" s="399">
        <v>3</v>
      </c>
      <c r="E28" s="391">
        <v>4</v>
      </c>
      <c r="F28" s="391">
        <v>5</v>
      </c>
      <c r="G28" s="391">
        <v>6</v>
      </c>
      <c r="H28" s="289"/>
      <c r="I28" s="289"/>
      <c r="L28" s="245"/>
      <c r="M28"/>
      <c r="P28" s="414" t="s">
        <v>602</v>
      </c>
      <c r="Q28" s="283" t="s">
        <v>660</v>
      </c>
      <c r="R28" s="283" t="s">
        <v>589</v>
      </c>
      <c r="S28" s="283" t="s">
        <v>656</v>
      </c>
      <c r="T28" s="97"/>
    </row>
    <row r="29" spans="1:20" ht="18" x14ac:dyDescent="0.25">
      <c r="A29" s="72" t="s">
        <v>141</v>
      </c>
      <c r="C29" s="319"/>
      <c r="D29" s="395"/>
      <c r="E29" s="319"/>
      <c r="F29" s="319"/>
      <c r="G29" s="319"/>
      <c r="H29" s="244"/>
      <c r="I29" s="244"/>
      <c r="L29"/>
      <c r="M29"/>
      <c r="P29" s="414" t="s">
        <v>469</v>
      </c>
      <c r="Q29" s="283" t="s">
        <v>660</v>
      </c>
      <c r="R29" s="283" t="s">
        <v>589</v>
      </c>
      <c r="S29" s="283" t="s">
        <v>657</v>
      </c>
      <c r="T29" s="97"/>
    </row>
    <row r="30" spans="1:20" ht="18" x14ac:dyDescent="0.25">
      <c r="A30" s="381" t="s">
        <v>614</v>
      </c>
      <c r="B30" s="322">
        <v>101</v>
      </c>
      <c r="C30" s="923">
        <v>101</v>
      </c>
      <c r="D30" s="322">
        <v>101</v>
      </c>
      <c r="E30" s="923"/>
      <c r="F30" s="923"/>
      <c r="G30" s="1092"/>
      <c r="H30" s="244"/>
      <c r="I30" s="244"/>
      <c r="L30"/>
      <c r="M30"/>
      <c r="P30" s="414" t="s">
        <v>604</v>
      </c>
      <c r="Q30" s="283" t="s">
        <v>652</v>
      </c>
      <c r="R30" s="283" t="s">
        <v>290</v>
      </c>
      <c r="S30" s="283" t="s">
        <v>658</v>
      </c>
      <c r="T30" s="97"/>
    </row>
    <row r="31" spans="1:20" ht="18" x14ac:dyDescent="0.25">
      <c r="A31" s="381" t="s">
        <v>846</v>
      </c>
      <c r="B31" s="322"/>
      <c r="C31" s="923"/>
      <c r="D31" s="322"/>
      <c r="E31" s="923">
        <v>101</v>
      </c>
      <c r="F31" s="923">
        <v>101</v>
      </c>
      <c r="G31" s="1093">
        <v>101</v>
      </c>
      <c r="H31" s="244"/>
      <c r="I31" s="244"/>
      <c r="J31" s="369"/>
      <c r="K31" s="369"/>
      <c r="L31" s="368"/>
      <c r="M31" s="368"/>
      <c r="N31" s="369"/>
      <c r="O31" s="369"/>
      <c r="P31" s="414" t="s">
        <v>389</v>
      </c>
      <c r="Q31" s="283" t="s">
        <v>107</v>
      </c>
      <c r="R31" s="283" t="s">
        <v>589</v>
      </c>
      <c r="S31" s="283" t="s">
        <v>160</v>
      </c>
      <c r="T31" s="97"/>
    </row>
    <row r="32" spans="1:20" ht="18" x14ac:dyDescent="0.25">
      <c r="A32" s="381" t="s">
        <v>677</v>
      </c>
      <c r="B32" s="323">
        <v>102</v>
      </c>
      <c r="C32" s="392">
        <v>102</v>
      </c>
      <c r="D32" s="323">
        <v>102</v>
      </c>
      <c r="E32" s="392"/>
      <c r="F32" s="392"/>
      <c r="G32" s="1094"/>
      <c r="H32" s="244"/>
      <c r="I32" s="244"/>
      <c r="J32" s="369"/>
      <c r="K32" s="369"/>
      <c r="L32" s="368"/>
      <c r="M32" s="368"/>
      <c r="N32" s="369"/>
      <c r="O32" s="369"/>
      <c r="P32" s="414" t="s">
        <v>605</v>
      </c>
      <c r="Q32" s="283" t="s">
        <v>652</v>
      </c>
      <c r="R32" s="283" t="s">
        <v>589</v>
      </c>
      <c r="S32" s="283" t="s">
        <v>659</v>
      </c>
      <c r="T32" s="97"/>
    </row>
    <row r="33" spans="1:21" ht="18" x14ac:dyDescent="0.25">
      <c r="A33" s="885" t="s">
        <v>678</v>
      </c>
      <c r="B33" s="375">
        <v>231</v>
      </c>
      <c r="C33" s="375"/>
      <c r="D33" s="885"/>
      <c r="E33" s="392">
        <v>102</v>
      </c>
      <c r="F33" s="392">
        <v>102</v>
      </c>
      <c r="G33" s="1094">
        <v>102</v>
      </c>
      <c r="H33" s="379"/>
      <c r="I33" s="379"/>
      <c r="J33" s="369"/>
      <c r="K33" s="369"/>
      <c r="L33" s="368"/>
      <c r="M33" s="368"/>
      <c r="N33" s="37" t="s">
        <v>0</v>
      </c>
      <c r="P33" s="414" t="s">
        <v>606</v>
      </c>
      <c r="Q33" s="283" t="s">
        <v>649</v>
      </c>
      <c r="R33" s="283" t="s">
        <v>589</v>
      </c>
      <c r="S33" s="283" t="s">
        <v>664</v>
      </c>
      <c r="T33" s="97"/>
      <c r="U33" s="97"/>
    </row>
    <row r="34" spans="1:21" ht="18" x14ac:dyDescent="0.25">
      <c r="A34" s="885" t="s">
        <v>847</v>
      </c>
      <c r="B34" s="375"/>
      <c r="C34" s="375">
        <v>231</v>
      </c>
      <c r="D34" s="885"/>
      <c r="E34" s="375"/>
      <c r="F34" s="393"/>
      <c r="G34" s="1095"/>
      <c r="H34" s="245"/>
      <c r="I34" s="245"/>
      <c r="L34"/>
      <c r="M34"/>
      <c r="P34" s="511" t="s">
        <v>607</v>
      </c>
      <c r="Q34" s="512"/>
      <c r="R34" s="512" t="s">
        <v>611</v>
      </c>
      <c r="S34" s="512" t="s">
        <v>296</v>
      </c>
      <c r="T34" s="97"/>
      <c r="U34" s="97"/>
    </row>
    <row r="35" spans="1:21" s="371" customFormat="1" ht="18" x14ac:dyDescent="0.25">
      <c r="A35" s="885" t="s">
        <v>682</v>
      </c>
      <c r="B35" s="375"/>
      <c r="C35" s="375"/>
      <c r="D35" s="375">
        <v>231</v>
      </c>
      <c r="E35" s="393"/>
      <c r="F35" s="393"/>
      <c r="G35" s="1095"/>
      <c r="H35" s="379"/>
      <c r="I35" s="379"/>
      <c r="L35" s="103"/>
      <c r="M35" s="103"/>
      <c r="P35" s="511" t="s">
        <v>303</v>
      </c>
      <c r="Q35" s="512"/>
      <c r="R35" s="512" t="s">
        <v>589</v>
      </c>
      <c r="S35" s="512" t="s">
        <v>296</v>
      </c>
      <c r="T35" s="371" t="s">
        <v>0</v>
      </c>
    </row>
    <row r="36" spans="1:21" ht="18" x14ac:dyDescent="0.25">
      <c r="A36" s="885" t="s">
        <v>681</v>
      </c>
      <c r="B36" s="375"/>
      <c r="C36" s="393"/>
      <c r="D36" s="393"/>
      <c r="E36" s="375">
        <v>231</v>
      </c>
      <c r="F36" s="375"/>
      <c r="G36" s="1096"/>
      <c r="H36" s="379"/>
      <c r="I36" s="379"/>
      <c r="J36" s="371"/>
      <c r="K36" s="371"/>
      <c r="L36" s="103"/>
      <c r="M36" s="103"/>
      <c r="N36" s="371"/>
      <c r="O36" s="371"/>
      <c r="P36" s="511" t="s">
        <v>461</v>
      </c>
      <c r="Q36" s="512"/>
      <c r="R36" s="512" t="s">
        <v>589</v>
      </c>
      <c r="S36" s="512" t="s">
        <v>296</v>
      </c>
      <c r="T36" s="97"/>
      <c r="U36" s="97"/>
    </row>
    <row r="37" spans="1:21" ht="18" x14ac:dyDescent="0.25">
      <c r="A37" s="885" t="s">
        <v>848</v>
      </c>
      <c r="B37" s="375"/>
      <c r="C37" s="393"/>
      <c r="D37" s="375"/>
      <c r="E37" s="375"/>
      <c r="F37" s="375">
        <v>231</v>
      </c>
      <c r="G37" s="1096"/>
      <c r="H37" s="245"/>
      <c r="I37"/>
      <c r="P37" s="511" t="s">
        <v>304</v>
      </c>
      <c r="Q37" s="512"/>
      <c r="R37" s="512" t="s">
        <v>589</v>
      </c>
      <c r="S37" s="512" t="s">
        <v>296</v>
      </c>
    </row>
    <row r="38" spans="1:21" ht="18" x14ac:dyDescent="0.25">
      <c r="A38" s="885" t="s">
        <v>679</v>
      </c>
      <c r="B38" s="375"/>
      <c r="C38" s="393"/>
      <c r="D38" s="375"/>
      <c r="E38" s="375"/>
      <c r="F38" s="375"/>
      <c r="G38" s="1096">
        <v>231</v>
      </c>
      <c r="H38" s="379"/>
      <c r="I38" s="871"/>
      <c r="J38" s="873"/>
      <c r="K38" s="873"/>
      <c r="L38" s="873"/>
      <c r="M38" s="873"/>
      <c r="N38" s="873"/>
      <c r="O38" s="873"/>
      <c r="P38" s="511" t="s">
        <v>608</v>
      </c>
      <c r="Q38" s="512"/>
      <c r="R38" s="512" t="s">
        <v>290</v>
      </c>
      <c r="S38" s="512" t="s">
        <v>296</v>
      </c>
    </row>
    <row r="39" spans="1:21" ht="18" x14ac:dyDescent="0.25">
      <c r="A39" s="885" t="s">
        <v>672</v>
      </c>
      <c r="B39" s="325">
        <v>103</v>
      </c>
      <c r="C39" s="442">
        <v>103</v>
      </c>
      <c r="D39" s="325">
        <v>103</v>
      </c>
      <c r="E39" s="393"/>
      <c r="F39" s="393"/>
      <c r="G39" s="1095"/>
      <c r="H39" s="379"/>
      <c r="I39" s="871"/>
      <c r="J39" s="873"/>
      <c r="K39" s="873"/>
      <c r="L39" s="873"/>
      <c r="M39" s="873"/>
      <c r="N39" s="873"/>
      <c r="O39" s="873"/>
      <c r="P39" s="511" t="s">
        <v>380</v>
      </c>
      <c r="Q39" s="512"/>
      <c r="R39" s="512" t="s">
        <v>589</v>
      </c>
      <c r="S39" s="512" t="s">
        <v>296</v>
      </c>
    </row>
    <row r="40" spans="1:21" ht="18" x14ac:dyDescent="0.25">
      <c r="A40" s="885" t="s">
        <v>849</v>
      </c>
      <c r="B40" s="375"/>
      <c r="C40" s="393"/>
      <c r="D40" s="375"/>
      <c r="E40" s="325">
        <v>103</v>
      </c>
      <c r="F40" s="442">
        <v>103</v>
      </c>
      <c r="G40" s="1097">
        <v>103</v>
      </c>
      <c r="H40" s="379"/>
      <c r="I40" s="871"/>
      <c r="J40" s="873"/>
      <c r="K40" s="873"/>
      <c r="L40" s="873"/>
      <c r="M40" s="873"/>
      <c r="N40" s="873"/>
      <c r="O40" s="873"/>
      <c r="P40" s="415"/>
      <c r="Q40" s="171"/>
      <c r="R40" s="171"/>
      <c r="S40" s="171"/>
    </row>
    <row r="41" spans="1:21" s="873" customFormat="1" ht="18" x14ac:dyDescent="0.25">
      <c r="A41" s="477"/>
      <c r="B41" s="379"/>
      <c r="C41" s="379"/>
      <c r="D41" s="379"/>
      <c r="E41" s="448"/>
      <c r="F41" s="448"/>
      <c r="G41" s="1146"/>
      <c r="H41" s="379"/>
      <c r="I41" s="871"/>
      <c r="P41" s="415"/>
      <c r="Q41" s="171"/>
      <c r="R41" s="171"/>
      <c r="S41" s="171"/>
    </row>
    <row r="42" spans="1:21" ht="15.75" x14ac:dyDescent="0.25">
      <c r="A42" s="240" t="s">
        <v>131</v>
      </c>
      <c r="B42" s="66"/>
      <c r="C42" s="42"/>
      <c r="D42" s="42"/>
      <c r="E42" s="42"/>
      <c r="F42" s="42"/>
      <c r="G42" s="42"/>
      <c r="I42"/>
      <c r="P42" s="416" t="s">
        <v>131</v>
      </c>
      <c r="Q42"/>
      <c r="R42"/>
      <c r="S42" t="s">
        <v>0</v>
      </c>
    </row>
    <row r="43" spans="1:21" ht="15.75" x14ac:dyDescent="0.25">
      <c r="A43" s="127" t="s">
        <v>21</v>
      </c>
      <c r="B43" s="66"/>
      <c r="C43" s="42"/>
      <c r="D43" s="42"/>
      <c r="E43" s="42"/>
      <c r="F43" s="42"/>
      <c r="G43" s="42"/>
      <c r="I43"/>
      <c r="P43" s="416" t="s">
        <v>21</v>
      </c>
      <c r="Q43"/>
      <c r="R43"/>
      <c r="S43"/>
    </row>
    <row r="44" spans="1:21" ht="15.75" x14ac:dyDescent="0.25">
      <c r="A44" s="37" t="s">
        <v>2</v>
      </c>
      <c r="I44"/>
      <c r="P44" s="417" t="s">
        <v>2</v>
      </c>
      <c r="Q44"/>
      <c r="R44"/>
      <c r="S44"/>
    </row>
    <row r="45" spans="1:21" ht="15.75" x14ac:dyDescent="0.25">
      <c r="I45"/>
      <c r="P45" s="417"/>
      <c r="Q45"/>
      <c r="R45"/>
      <c r="S45"/>
    </row>
    <row r="46" spans="1:21" ht="15.75" x14ac:dyDescent="0.25">
      <c r="A46" s="214" t="s">
        <v>22</v>
      </c>
      <c r="I46"/>
      <c r="P46" s="417"/>
      <c r="Q46"/>
      <c r="R46"/>
      <c r="S46"/>
    </row>
    <row r="47" spans="1:21" ht="18" x14ac:dyDescent="0.25">
      <c r="B47" s="400">
        <f>SUM(B30:B40)</f>
        <v>537</v>
      </c>
      <c r="C47" s="400">
        <f t="shared" ref="C47:G47" si="0">SUM(C30:C40)</f>
        <v>537</v>
      </c>
      <c r="D47" s="400">
        <f t="shared" si="0"/>
        <v>537</v>
      </c>
      <c r="E47" s="400">
        <f t="shared" si="0"/>
        <v>537</v>
      </c>
      <c r="F47" s="400">
        <f t="shared" si="0"/>
        <v>537</v>
      </c>
      <c r="G47" s="400">
        <f t="shared" si="0"/>
        <v>537</v>
      </c>
      <c r="H47" s="213"/>
      <c r="I47" s="245"/>
      <c r="J47" s="245"/>
      <c r="K47" s="245"/>
      <c r="P47" s="418"/>
      <c r="Q47"/>
      <c r="R47"/>
      <c r="S47"/>
    </row>
    <row r="48" spans="1:21" ht="15.75" x14ac:dyDescent="0.25">
      <c r="A48" s="76"/>
      <c r="B48" s="217">
        <f>SUM(B21:B24)</f>
        <v>537</v>
      </c>
      <c r="C48" s="216"/>
      <c r="D48" s="216"/>
      <c r="E48" s="216"/>
      <c r="F48" s="216"/>
      <c r="G48" s="216"/>
      <c r="H48" s="216"/>
      <c r="I48" s="202"/>
      <c r="J48" s="103"/>
      <c r="K48" s="97"/>
      <c r="P48" s="418"/>
      <c r="Q48"/>
      <c r="R48"/>
      <c r="S48"/>
      <c r="T48" s="37" t="s">
        <v>0</v>
      </c>
    </row>
    <row r="49" spans="1:24" ht="15.75" x14ac:dyDescent="0.25">
      <c r="A49"/>
      <c r="B49" s="1"/>
      <c r="C49"/>
      <c r="D49"/>
      <c r="E49"/>
      <c r="F49"/>
      <c r="G49"/>
      <c r="H49"/>
      <c r="I49"/>
      <c r="J49"/>
      <c r="P49" s="418"/>
      <c r="Q49"/>
      <c r="R49"/>
      <c r="S49"/>
    </row>
    <row r="50" spans="1:24" ht="15.75" x14ac:dyDescent="0.25">
      <c r="A50" s="39" t="s">
        <v>98</v>
      </c>
      <c r="B50" s="401"/>
      <c r="C50" s="39"/>
      <c r="D50" s="39"/>
      <c r="E50" s="39" t="str">
        <f>E10</f>
        <v>Studienjahrgang   KIA-EA 18</v>
      </c>
      <c r="F50" s="39"/>
      <c r="G50" s="77"/>
      <c r="H50" s="77"/>
      <c r="I50"/>
      <c r="J50"/>
      <c r="K50"/>
      <c r="N50" s="97"/>
      <c r="O50" s="97"/>
      <c r="P50" s="418"/>
      <c r="Q50"/>
      <c r="R50"/>
      <c r="S50"/>
    </row>
    <row r="51" spans="1:24" s="369" customFormat="1" ht="16.5" thickBot="1" x14ac:dyDescent="0.3">
      <c r="A51" s="37"/>
      <c r="B51" s="395"/>
      <c r="C51" s="37"/>
      <c r="D51" s="37"/>
      <c r="E51" s="37"/>
      <c r="F51" s="37"/>
      <c r="G51" s="37"/>
      <c r="H51" s="37"/>
      <c r="I51"/>
      <c r="J51"/>
      <c r="K51"/>
      <c r="L51" s="97"/>
      <c r="M51" s="37"/>
      <c r="N51" s="37"/>
      <c r="O51" s="37"/>
      <c r="P51" s="418"/>
      <c r="Q51"/>
      <c r="R51"/>
      <c r="S51"/>
    </row>
    <row r="52" spans="1:24" s="369" customFormat="1" ht="16.5" thickBot="1" x14ac:dyDescent="0.3">
      <c r="A52" s="549" t="s">
        <v>96</v>
      </c>
      <c r="B52" s="402" t="s">
        <v>97</v>
      </c>
      <c r="C52" s="384" t="s">
        <v>100</v>
      </c>
      <c r="D52" s="267"/>
      <c r="E52" s="267"/>
      <c r="F52" s="267"/>
      <c r="G52" s="267"/>
      <c r="H52" s="267"/>
      <c r="I52" s="185"/>
      <c r="J52" s="186"/>
      <c r="K52" s="37"/>
      <c r="L52" s="37"/>
      <c r="M52" s="97"/>
      <c r="N52" s="37"/>
      <c r="O52" s="37"/>
      <c r="P52" s="418"/>
      <c r="Q52"/>
      <c r="R52"/>
      <c r="S52"/>
    </row>
    <row r="53" spans="1:24" s="369" customFormat="1" ht="16.5" thickBot="1" x14ac:dyDescent="0.3">
      <c r="A53" s="494" t="s">
        <v>900</v>
      </c>
      <c r="B53" s="495">
        <v>1</v>
      </c>
      <c r="C53" s="185"/>
      <c r="D53" s="182"/>
      <c r="E53" s="182"/>
      <c r="F53" s="182"/>
      <c r="G53" s="182"/>
      <c r="H53" s="182"/>
      <c r="I53" s="297"/>
      <c r="J53" s="298"/>
      <c r="K53" s="214"/>
      <c r="L53" s="37"/>
      <c r="M53" s="37"/>
      <c r="N53" s="37"/>
      <c r="O53" s="37"/>
      <c r="P53" s="418"/>
      <c r="Q53"/>
      <c r="R53"/>
      <c r="S53"/>
    </row>
    <row r="54" spans="1:24" s="369" customFormat="1" ht="16.5" thickBot="1" x14ac:dyDescent="0.3">
      <c r="A54" s="494" t="s">
        <v>902</v>
      </c>
      <c r="B54" s="495">
        <v>1</v>
      </c>
      <c r="C54" s="185"/>
      <c r="D54" s="182"/>
      <c r="E54" s="182"/>
      <c r="F54" s="182"/>
      <c r="G54" s="182"/>
      <c r="H54" s="182"/>
      <c r="I54" s="185"/>
      <c r="J54" s="186"/>
      <c r="K54" s="37"/>
      <c r="L54"/>
      <c r="M54" s="37"/>
      <c r="N54"/>
      <c r="O54"/>
      <c r="P54" s="418"/>
      <c r="Q54"/>
      <c r="R54"/>
      <c r="S54"/>
    </row>
    <row r="55" spans="1:24" s="369" customFormat="1" ht="16.5" thickBot="1" x14ac:dyDescent="0.3">
      <c r="A55" s="494" t="s">
        <v>894</v>
      </c>
      <c r="B55" s="498">
        <v>1</v>
      </c>
      <c r="C55" s="185"/>
      <c r="D55" s="182"/>
      <c r="E55" s="182"/>
      <c r="F55" s="182"/>
      <c r="G55" s="182"/>
      <c r="H55" s="182"/>
      <c r="I55" s="182"/>
      <c r="J55" s="493"/>
      <c r="K55" s="37"/>
      <c r="L55"/>
      <c r="M55" s="37"/>
      <c r="N55"/>
      <c r="O55"/>
      <c r="P55" s="418"/>
      <c r="Q55"/>
      <c r="R55"/>
      <c r="S55"/>
    </row>
    <row r="56" spans="1:24" s="369" customFormat="1" ht="16.5" thickBot="1" x14ac:dyDescent="0.3">
      <c r="A56" s="494" t="s">
        <v>901</v>
      </c>
      <c r="B56" s="498">
        <v>1</v>
      </c>
      <c r="C56" s="185"/>
      <c r="D56" s="182"/>
      <c r="E56" s="182"/>
      <c r="F56" s="182"/>
      <c r="G56" s="182"/>
      <c r="H56" s="182"/>
      <c r="I56" s="185"/>
      <c r="J56" s="186"/>
      <c r="L56" s="368"/>
      <c r="N56" s="368"/>
      <c r="O56" s="368"/>
      <c r="P56" s="418"/>
      <c r="Q56" s="368"/>
      <c r="R56" s="368"/>
      <c r="S56" s="368"/>
    </row>
    <row r="57" spans="1:24" ht="16.5" thickBot="1" x14ac:dyDescent="0.3">
      <c r="A57" s="494" t="s">
        <v>893</v>
      </c>
      <c r="B57" s="495">
        <v>2</v>
      </c>
      <c r="C57" s="185"/>
      <c r="D57" s="182"/>
      <c r="E57" s="182"/>
      <c r="F57" s="182"/>
      <c r="G57" s="182"/>
      <c r="H57" s="182"/>
      <c r="I57" s="185"/>
      <c r="J57" s="186"/>
      <c r="K57" s="369"/>
      <c r="L57" s="368"/>
      <c r="M57" s="369"/>
      <c r="N57" s="368"/>
      <c r="O57" s="368"/>
      <c r="P57" s="418"/>
      <c r="Q57" s="368"/>
      <c r="R57" s="368"/>
      <c r="S57" s="368"/>
    </row>
    <row r="58" spans="1:24" ht="16.5" thickBot="1" x14ac:dyDescent="0.3">
      <c r="A58" s="494" t="s">
        <v>910</v>
      </c>
      <c r="B58" s="495">
        <v>2</v>
      </c>
      <c r="C58" s="185"/>
      <c r="D58" s="182"/>
      <c r="E58" s="182"/>
      <c r="F58" s="182"/>
      <c r="G58" s="182"/>
      <c r="H58" s="182"/>
      <c r="I58" s="185"/>
      <c r="J58" s="186"/>
      <c r="K58" s="369"/>
      <c r="L58" s="368"/>
      <c r="M58" s="369"/>
      <c r="N58" s="368"/>
      <c r="O58" s="368"/>
      <c r="P58" s="418"/>
      <c r="Q58" s="368"/>
      <c r="R58" s="368"/>
      <c r="S58" s="368"/>
      <c r="T58"/>
      <c r="U58"/>
      <c r="V58"/>
      <c r="W58"/>
      <c r="X58"/>
    </row>
    <row r="59" spans="1:24" ht="16.5" thickBot="1" x14ac:dyDescent="0.3">
      <c r="A59" s="494" t="s">
        <v>892</v>
      </c>
      <c r="B59" s="495">
        <v>2</v>
      </c>
      <c r="C59" s="185"/>
      <c r="D59" s="182"/>
      <c r="E59" s="182"/>
      <c r="F59" s="182"/>
      <c r="G59" s="182"/>
      <c r="H59" s="182"/>
      <c r="I59" s="185"/>
      <c r="J59" s="186"/>
      <c r="K59" s="369"/>
      <c r="L59" s="368"/>
      <c r="M59" s="369"/>
      <c r="N59" s="368"/>
      <c r="O59" s="368"/>
      <c r="P59" s="418"/>
      <c r="Q59" s="368"/>
      <c r="R59" s="368"/>
      <c r="S59" s="368"/>
      <c r="T59"/>
      <c r="U59"/>
      <c r="V59"/>
      <c r="W59"/>
      <c r="X59"/>
    </row>
    <row r="60" spans="1:24" ht="16.5" thickBot="1" x14ac:dyDescent="0.3">
      <c r="A60" s="494" t="s">
        <v>903</v>
      </c>
      <c r="B60" s="403">
        <v>3</v>
      </c>
      <c r="C60" s="185"/>
      <c r="D60" s="182"/>
      <c r="E60" s="182"/>
      <c r="F60" s="182"/>
      <c r="G60" s="182"/>
      <c r="H60" s="182"/>
      <c r="I60" s="185"/>
      <c r="J60" s="186"/>
      <c r="K60" s="369"/>
      <c r="L60" s="368"/>
      <c r="M60" s="369"/>
      <c r="N60" s="368"/>
      <c r="O60" s="368"/>
      <c r="P60" s="418"/>
      <c r="Q60" s="368"/>
      <c r="R60" s="368"/>
      <c r="S60" s="368"/>
      <c r="T60"/>
      <c r="U60"/>
      <c r="V60"/>
      <c r="W60"/>
      <c r="X60"/>
    </row>
    <row r="61" spans="1:24" ht="16.5" thickBot="1" x14ac:dyDescent="0.3">
      <c r="A61" s="494" t="s">
        <v>905</v>
      </c>
      <c r="B61" s="495">
        <v>3</v>
      </c>
      <c r="C61" s="185"/>
      <c r="D61" s="182"/>
      <c r="E61" s="182"/>
      <c r="F61" s="182"/>
      <c r="G61" s="182"/>
      <c r="H61" s="182"/>
      <c r="I61" s="185"/>
      <c r="J61" s="186"/>
      <c r="L61" s="1"/>
      <c r="M61"/>
      <c r="N61"/>
      <c r="O61"/>
      <c r="P61" s="418"/>
      <c r="Q61"/>
      <c r="R61"/>
      <c r="S61"/>
      <c r="T61"/>
      <c r="U61"/>
      <c r="V61"/>
      <c r="W61"/>
      <c r="X61"/>
    </row>
    <row r="62" spans="1:24" ht="16.5" thickBot="1" x14ac:dyDescent="0.3">
      <c r="A62" s="494" t="s">
        <v>907</v>
      </c>
      <c r="B62" s="495">
        <v>3</v>
      </c>
      <c r="C62" s="185"/>
      <c r="D62" s="182"/>
      <c r="E62" s="182"/>
      <c r="F62" s="182"/>
      <c r="G62" s="182"/>
      <c r="H62" s="182"/>
      <c r="I62" s="182"/>
      <c r="J62" s="183"/>
      <c r="L62" s="1"/>
      <c r="M62" s="1"/>
      <c r="N62"/>
      <c r="O62"/>
      <c r="P62" s="418"/>
      <c r="Q62"/>
      <c r="R62"/>
      <c r="S62"/>
      <c r="T62"/>
      <c r="U62"/>
      <c r="V62"/>
      <c r="W62"/>
      <c r="X62"/>
    </row>
    <row r="63" spans="1:24" s="369" customFormat="1" ht="16.5" thickBot="1" x14ac:dyDescent="0.3">
      <c r="A63" s="494" t="s">
        <v>898</v>
      </c>
      <c r="B63" s="497">
        <v>3</v>
      </c>
      <c r="C63" s="185"/>
      <c r="D63" s="182"/>
      <c r="E63" s="182"/>
      <c r="F63" s="182"/>
      <c r="G63" s="182"/>
      <c r="H63" s="182"/>
      <c r="I63" s="182"/>
      <c r="J63" s="183"/>
      <c r="L63" s="1"/>
      <c r="M63" s="1"/>
      <c r="N63" s="368"/>
      <c r="O63" s="368"/>
      <c r="P63" s="418"/>
      <c r="Q63" s="368"/>
      <c r="R63" s="368"/>
      <c r="S63" s="368"/>
      <c r="T63" s="368"/>
      <c r="U63" s="368"/>
      <c r="V63" s="368"/>
      <c r="W63" s="368"/>
      <c r="X63" s="368"/>
    </row>
    <row r="64" spans="1:24" s="369" customFormat="1" ht="16.5" thickBot="1" x14ac:dyDescent="0.3">
      <c r="A64" s="494" t="s">
        <v>906</v>
      </c>
      <c r="B64" s="496">
        <v>4</v>
      </c>
      <c r="C64" s="185"/>
      <c r="D64" s="182"/>
      <c r="E64" s="182"/>
      <c r="F64" s="182"/>
      <c r="G64" s="182"/>
      <c r="H64" s="182"/>
      <c r="I64" s="182"/>
      <c r="J64" s="183"/>
      <c r="L64" s="1"/>
      <c r="M64" s="1"/>
      <c r="N64" s="368"/>
      <c r="O64" s="368"/>
      <c r="P64" s="418"/>
      <c r="Q64" s="368"/>
      <c r="R64" s="368"/>
      <c r="S64" s="368"/>
      <c r="T64" s="368"/>
      <c r="U64" s="368"/>
      <c r="V64" s="368"/>
      <c r="W64" s="368"/>
      <c r="X64" s="368"/>
    </row>
    <row r="65" spans="1:24" s="873" customFormat="1" ht="16.5" thickBot="1" x14ac:dyDescent="0.3">
      <c r="A65" s="494" t="s">
        <v>909</v>
      </c>
      <c r="B65" s="496">
        <v>4</v>
      </c>
      <c r="C65" s="185"/>
      <c r="D65" s="182"/>
      <c r="E65" s="182"/>
      <c r="F65" s="182"/>
      <c r="G65" s="182"/>
      <c r="H65" s="182"/>
      <c r="I65" s="182"/>
      <c r="J65" s="493"/>
      <c r="L65" s="872"/>
      <c r="M65" s="872"/>
      <c r="N65" s="871"/>
      <c r="O65" s="871"/>
      <c r="P65" s="418"/>
      <c r="Q65" s="871"/>
      <c r="R65" s="871"/>
      <c r="S65" s="871"/>
      <c r="T65" s="871"/>
      <c r="U65" s="871"/>
      <c r="V65" s="871"/>
      <c r="W65" s="871"/>
      <c r="X65" s="871"/>
    </row>
    <row r="66" spans="1:24" s="873" customFormat="1" ht="16.5" thickBot="1" x14ac:dyDescent="0.3">
      <c r="A66" s="494" t="s">
        <v>904</v>
      </c>
      <c r="B66" s="496">
        <v>4</v>
      </c>
      <c r="C66" s="185"/>
      <c r="D66" s="182"/>
      <c r="E66" s="182"/>
      <c r="F66" s="182"/>
      <c r="G66" s="182"/>
      <c r="H66" s="182"/>
      <c r="I66" s="182"/>
      <c r="J66" s="493"/>
      <c r="L66" s="872"/>
      <c r="M66" s="872"/>
      <c r="N66" s="871"/>
      <c r="O66" s="871"/>
      <c r="P66" s="418"/>
      <c r="Q66" s="871"/>
      <c r="R66" s="871"/>
      <c r="S66" s="871"/>
      <c r="T66" s="871"/>
      <c r="U66" s="871"/>
      <c r="V66" s="871"/>
      <c r="W66" s="871"/>
      <c r="X66" s="871"/>
    </row>
    <row r="67" spans="1:24" s="873" customFormat="1" ht="16.5" thickBot="1" x14ac:dyDescent="0.3">
      <c r="A67" s="494" t="s">
        <v>899</v>
      </c>
      <c r="B67" s="496">
        <v>4</v>
      </c>
      <c r="C67" s="185"/>
      <c r="D67" s="182"/>
      <c r="E67" s="182"/>
      <c r="F67" s="182"/>
      <c r="G67" s="182"/>
      <c r="H67" s="182"/>
      <c r="I67" s="182"/>
      <c r="J67" s="493"/>
      <c r="L67" s="872"/>
      <c r="M67" s="872"/>
      <c r="N67" s="871"/>
      <c r="O67" s="871"/>
      <c r="P67" s="418"/>
      <c r="Q67" s="871"/>
      <c r="R67" s="871"/>
      <c r="S67" s="871"/>
      <c r="T67" s="871"/>
      <c r="U67" s="871"/>
      <c r="V67" s="871"/>
      <c r="W67" s="871"/>
      <c r="X67" s="871"/>
    </row>
    <row r="68" spans="1:24" s="873" customFormat="1" ht="16.5" thickBot="1" x14ac:dyDescent="0.3">
      <c r="A68" s="494" t="s">
        <v>908</v>
      </c>
      <c r="B68" s="496">
        <v>5</v>
      </c>
      <c r="C68" s="185"/>
      <c r="D68" s="182"/>
      <c r="E68" s="182"/>
      <c r="F68" s="182"/>
      <c r="G68" s="182"/>
      <c r="H68" s="182"/>
      <c r="I68" s="182"/>
      <c r="J68" s="493"/>
      <c r="L68" s="872"/>
      <c r="M68" s="872"/>
      <c r="N68" s="871"/>
      <c r="O68" s="871"/>
      <c r="P68" s="418"/>
      <c r="Q68" s="871"/>
      <c r="R68" s="871"/>
      <c r="S68" s="871"/>
      <c r="T68" s="871"/>
      <c r="U68" s="871"/>
      <c r="V68" s="871"/>
      <c r="W68" s="871"/>
      <c r="X68" s="871"/>
    </row>
    <row r="69" spans="1:24" s="873" customFormat="1" ht="16.5" thickBot="1" x14ac:dyDescent="0.3">
      <c r="A69" s="494" t="s">
        <v>897</v>
      </c>
      <c r="B69" s="496">
        <v>5</v>
      </c>
      <c r="C69" s="185"/>
      <c r="D69" s="182"/>
      <c r="E69" s="182"/>
      <c r="F69" s="182"/>
      <c r="G69" s="182"/>
      <c r="H69" s="182"/>
      <c r="I69" s="182"/>
      <c r="J69" s="493"/>
      <c r="L69" s="872"/>
      <c r="M69" s="872"/>
      <c r="N69" s="871"/>
      <c r="O69" s="871"/>
      <c r="P69" s="418"/>
      <c r="Q69" s="871"/>
      <c r="R69" s="871"/>
      <c r="S69" s="871"/>
      <c r="T69" s="871"/>
      <c r="U69" s="871"/>
      <c r="V69" s="871"/>
      <c r="W69" s="871"/>
      <c r="X69" s="871"/>
    </row>
    <row r="70" spans="1:24" s="488" customFormat="1" ht="16.5" thickBot="1" x14ac:dyDescent="0.3">
      <c r="A70" s="494" t="s">
        <v>896</v>
      </c>
      <c r="B70" s="496">
        <v>5</v>
      </c>
      <c r="C70" s="185"/>
      <c r="D70" s="182"/>
      <c r="E70" s="182"/>
      <c r="F70" s="182"/>
      <c r="G70" s="182"/>
      <c r="H70" s="182"/>
      <c r="I70" s="182"/>
      <c r="J70" s="183"/>
      <c r="K70" s="369"/>
      <c r="L70" s="1"/>
      <c r="M70" s="1"/>
      <c r="N70" s="368"/>
      <c r="O70" s="368"/>
      <c r="P70" s="418"/>
      <c r="Q70" s="470"/>
      <c r="R70" s="470"/>
      <c r="S70" s="470"/>
      <c r="T70" s="470"/>
      <c r="U70" s="470"/>
      <c r="V70" s="470"/>
      <c r="W70" s="470"/>
      <c r="X70" s="470"/>
    </row>
    <row r="71" spans="1:24" s="369" customFormat="1" ht="16.5" thickBot="1" x14ac:dyDescent="0.3">
      <c r="A71" s="494" t="s">
        <v>895</v>
      </c>
      <c r="B71" s="496">
        <v>5</v>
      </c>
      <c r="C71" s="185"/>
      <c r="D71" s="182"/>
      <c r="E71" s="182"/>
      <c r="F71" s="182"/>
      <c r="G71" s="182"/>
      <c r="H71" s="182"/>
      <c r="I71" s="182"/>
      <c r="J71" s="493"/>
      <c r="K71" s="488"/>
      <c r="L71" s="1"/>
      <c r="M71" s="1"/>
      <c r="N71" s="470"/>
      <c r="O71" s="470"/>
      <c r="P71" s="418"/>
      <c r="Q71" s="368"/>
      <c r="R71" s="368"/>
      <c r="S71" s="368"/>
      <c r="T71" s="368"/>
      <c r="U71" s="368"/>
      <c r="V71" s="368"/>
      <c r="W71" s="368"/>
      <c r="X71" s="368"/>
    </row>
    <row r="72" spans="1:24" s="873" customFormat="1" ht="16.5" thickBot="1" x14ac:dyDescent="0.3">
      <c r="A72" s="1087" t="s">
        <v>939</v>
      </c>
      <c r="B72" s="496">
        <v>6</v>
      </c>
      <c r="C72" s="185"/>
      <c r="D72" s="182"/>
      <c r="E72" s="182"/>
      <c r="F72" s="182"/>
      <c r="G72" s="182"/>
      <c r="H72" s="182"/>
      <c r="I72" s="182"/>
      <c r="J72" s="493"/>
      <c r="L72" s="872"/>
      <c r="M72" s="872"/>
      <c r="N72" s="871"/>
      <c r="O72" s="871"/>
      <c r="P72" s="872"/>
      <c r="Q72" s="871"/>
      <c r="R72" s="871"/>
      <c r="S72" s="871"/>
      <c r="T72" s="871"/>
      <c r="U72" s="871"/>
      <c r="V72" s="871"/>
      <c r="W72" s="871"/>
      <c r="X72" s="871"/>
    </row>
    <row r="73" spans="1:24" s="873" customFormat="1" ht="16.5" thickBot="1" x14ac:dyDescent="0.3">
      <c r="A73" s="1089" t="s">
        <v>951</v>
      </c>
      <c r="B73" s="496">
        <v>6</v>
      </c>
      <c r="C73" s="185"/>
      <c r="D73" s="182"/>
      <c r="E73" s="182"/>
      <c r="F73" s="182"/>
      <c r="G73" s="182"/>
      <c r="H73" s="182"/>
      <c r="I73" s="182"/>
      <c r="J73" s="493"/>
      <c r="L73" s="872"/>
      <c r="M73" s="872"/>
      <c r="N73" s="871"/>
      <c r="O73" s="871"/>
      <c r="P73" s="872"/>
      <c r="Q73" s="871"/>
      <c r="R73" s="871"/>
      <c r="S73" s="871"/>
      <c r="T73" s="871"/>
      <c r="U73" s="871"/>
      <c r="V73" s="871"/>
      <c r="W73" s="871"/>
      <c r="X73" s="871"/>
    </row>
    <row r="74" spans="1:24" s="873" customFormat="1" ht="16.5" thickBot="1" x14ac:dyDescent="0.3">
      <c r="A74" s="1090" t="s">
        <v>940</v>
      </c>
      <c r="B74" s="496">
        <v>6</v>
      </c>
      <c r="C74" s="185"/>
      <c r="D74" s="182"/>
      <c r="E74" s="182"/>
      <c r="F74" s="182"/>
      <c r="G74" s="182"/>
      <c r="H74" s="182"/>
      <c r="I74" s="182"/>
      <c r="J74" s="493"/>
      <c r="L74" s="872"/>
      <c r="M74" s="872"/>
      <c r="N74" s="871"/>
      <c r="O74" s="871"/>
      <c r="P74" s="872"/>
      <c r="Q74" s="871"/>
      <c r="R74" s="871"/>
      <c r="S74" s="871"/>
      <c r="T74" s="871"/>
      <c r="U74" s="871"/>
      <c r="V74" s="871"/>
      <c r="W74" s="871"/>
      <c r="X74" s="871"/>
    </row>
    <row r="75" spans="1:24" ht="16.5" thickBot="1" x14ac:dyDescent="0.3">
      <c r="A75" s="1088" t="s">
        <v>950</v>
      </c>
      <c r="B75" s="496">
        <v>6</v>
      </c>
      <c r="C75" s="181"/>
      <c r="D75" s="182"/>
      <c r="E75" s="182"/>
      <c r="F75" s="182"/>
      <c r="G75" s="182"/>
      <c r="H75" s="182"/>
      <c r="I75" s="182"/>
      <c r="J75" s="183"/>
      <c r="L75" s="1"/>
      <c r="M75" s="1"/>
      <c r="N75"/>
      <c r="O75"/>
    </row>
    <row r="76" spans="1:24" ht="15.75" x14ac:dyDescent="0.25">
      <c r="B76" s="557"/>
      <c r="I76" s="42"/>
      <c r="J76" s="42"/>
      <c r="L76" s="1"/>
      <c r="M76" s="1"/>
      <c r="N76"/>
      <c r="O76"/>
    </row>
    <row r="77" spans="1:24" ht="15.75" x14ac:dyDescent="0.25">
      <c r="A77" s="37" t="s">
        <v>101</v>
      </c>
      <c r="I77" s="42"/>
      <c r="J77" s="42"/>
      <c r="L77" s="1"/>
      <c r="M77" s="1"/>
      <c r="N77"/>
      <c r="O77"/>
    </row>
    <row r="78" spans="1:24" ht="15.75" x14ac:dyDescent="0.25">
      <c r="A78" s="37" t="s">
        <v>182</v>
      </c>
      <c r="I78" s="42"/>
      <c r="J78" s="42"/>
      <c r="L78" s="1"/>
      <c r="M78" s="1"/>
      <c r="N78"/>
      <c r="O78"/>
    </row>
    <row r="79" spans="1:24" ht="15.75" x14ac:dyDescent="0.25">
      <c r="I79" s="42"/>
      <c r="J79" s="42"/>
      <c r="L79" s="1"/>
      <c r="M79" s="1"/>
      <c r="N79"/>
      <c r="O79"/>
    </row>
    <row r="80" spans="1:24" ht="15.75" x14ac:dyDescent="0.25">
      <c r="A80" s="108" t="s">
        <v>102</v>
      </c>
      <c r="B80" s="1154">
        <f>Termine!F1</f>
        <v>43344</v>
      </c>
      <c r="C80" s="1155"/>
      <c r="D80" s="552"/>
      <c r="I80" s="42"/>
      <c r="J80" s="42"/>
      <c r="L80" s="1"/>
      <c r="M80" s="1"/>
    </row>
    <row r="81" spans="2:13" ht="15.75" x14ac:dyDescent="0.25">
      <c r="B81" s="37"/>
      <c r="I81" s="42"/>
      <c r="J81" s="42"/>
      <c r="L81" s="1"/>
      <c r="M81" s="1"/>
    </row>
  </sheetData>
  <sortState ref="A73:A76">
    <sortCondition ref="A73"/>
  </sortState>
  <mergeCells count="1">
    <mergeCell ref="B80:C80"/>
  </mergeCells>
  <phoneticPr fontId="0" type="noConversion"/>
  <pageMargins left="0.7" right="0.7" top="0.75" bottom="0.75" header="0.3" footer="0.3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69"/>
  <sheetViews>
    <sheetView topLeftCell="F1" zoomScale="90" zoomScaleNormal="90" workbookViewId="0">
      <selection activeCell="T1" sqref="T1"/>
    </sheetView>
  </sheetViews>
  <sheetFormatPr baseColWidth="10" defaultColWidth="11" defaultRowHeight="15" x14ac:dyDescent="0.2"/>
  <cols>
    <col min="1" max="1" width="24.375" style="37" customWidth="1"/>
    <col min="2" max="2" width="5.125" style="40" customWidth="1"/>
    <col min="3" max="7" width="5.75" style="37" customWidth="1"/>
    <col min="8" max="9" width="5.125" style="37" customWidth="1"/>
    <col min="10" max="10" width="7.25" style="37" customWidth="1"/>
    <col min="11" max="11" width="5.25" style="37" customWidth="1"/>
    <col min="12" max="12" width="5.625" style="37" customWidth="1"/>
    <col min="13" max="13" width="4.75" style="37" customWidth="1"/>
    <col min="14" max="15" width="9.375" style="37" customWidth="1"/>
    <col min="16" max="16" width="6.25" style="37" customWidth="1"/>
    <col min="17" max="17" width="20.25" style="37" customWidth="1"/>
    <col min="18" max="18" width="8" style="37" customWidth="1"/>
    <col min="19" max="19" width="13.75" style="37" customWidth="1"/>
    <col min="20" max="20" width="74.25" style="37" customWidth="1"/>
    <col min="21" max="21" width="18" style="37" customWidth="1"/>
    <col min="22" max="22" width="14.25" style="37" customWidth="1"/>
    <col min="23" max="27" width="4.625" style="37" customWidth="1"/>
    <col min="28" max="16384" width="11" style="37"/>
  </cols>
  <sheetData>
    <row r="1" spans="1:21" ht="15.75" x14ac:dyDescent="0.25">
      <c r="A1" s="46" t="s">
        <v>23</v>
      </c>
      <c r="B1" s="47"/>
      <c r="M1" s="48" t="s">
        <v>1</v>
      </c>
      <c r="N1" s="880">
        <v>43344</v>
      </c>
      <c r="O1" s="169"/>
      <c r="Q1" s="156" t="s">
        <v>87</v>
      </c>
      <c r="R1" s="157"/>
      <c r="S1" s="1"/>
      <c r="T1" s="1149" t="str">
        <f>'KEA18'!S1</f>
        <v xml:space="preserve"> Zittau, den 25.10.2018</v>
      </c>
    </row>
    <row r="2" spans="1:21" ht="15.75" x14ac:dyDescent="0.25">
      <c r="A2" s="38" t="s">
        <v>106</v>
      </c>
      <c r="B2" s="47"/>
      <c r="M2" s="48"/>
      <c r="N2" s="99"/>
      <c r="O2" s="99"/>
      <c r="Q2" s="419" t="s">
        <v>106</v>
      </c>
      <c r="R2" s="157"/>
      <c r="S2" s="1"/>
      <c r="T2" s="146"/>
    </row>
    <row r="3" spans="1:21" ht="15.75" x14ac:dyDescent="0.25">
      <c r="A3" s="37" t="s">
        <v>24</v>
      </c>
      <c r="J3" s="49" t="s">
        <v>0</v>
      </c>
      <c r="Q3" s="199" t="s">
        <v>116</v>
      </c>
      <c r="R3" s="159"/>
      <c r="S3" s="1"/>
      <c r="T3"/>
    </row>
    <row r="4" spans="1:21" ht="15.75" x14ac:dyDescent="0.25">
      <c r="A4" s="37" t="s">
        <v>2</v>
      </c>
      <c r="Q4" s="158" t="s">
        <v>2</v>
      </c>
      <c r="R4" s="159"/>
      <c r="S4" s="1"/>
      <c r="T4"/>
    </row>
    <row r="5" spans="1:21" x14ac:dyDescent="0.2">
      <c r="Q5" s="160"/>
      <c r="R5" s="147"/>
      <c r="S5" s="148"/>
      <c r="T5" s="148"/>
    </row>
    <row r="6" spans="1:21" ht="33.75" x14ac:dyDescent="0.2">
      <c r="Q6" s="266" t="s">
        <v>156</v>
      </c>
      <c r="R6" s="149"/>
      <c r="S6" s="149"/>
    </row>
    <row r="7" spans="1:21" ht="35.25" x14ac:dyDescent="0.5">
      <c r="A7" s="83" t="s">
        <v>13</v>
      </c>
      <c r="Q7" s="420" t="str">
        <f>E10</f>
        <v>Studienjahrgang   KIA-ES 18</v>
      </c>
      <c r="R7" s="149"/>
      <c r="S7" s="149"/>
      <c r="T7" s="170" t="s">
        <v>0</v>
      </c>
    </row>
    <row r="8" spans="1:21" s="69" customFormat="1" ht="26.25" customHeight="1" x14ac:dyDescent="0.4">
      <c r="A8" s="67"/>
      <c r="B8" s="68"/>
      <c r="Q8" s="161" t="str">
        <f>A9</f>
        <v>Wintersemester 2018/19</v>
      </c>
      <c r="R8" s="310"/>
      <c r="S8" s="310"/>
      <c r="T8" s="151"/>
    </row>
    <row r="9" spans="1:21" s="53" customFormat="1" ht="25.5" x14ac:dyDescent="0.35">
      <c r="A9" s="80" t="str">
        <f>Termine!B9</f>
        <v>Wintersemester 2018/19</v>
      </c>
      <c r="B9" s="52"/>
      <c r="Q9" s="236"/>
      <c r="R9" s="147"/>
      <c r="S9" s="148"/>
      <c r="T9" s="170" t="str">
        <f>'KEA18'!S9</f>
        <v>Mo 14.15 - 14.45 g.W + Di.16.15 - 17.45 u.g.W. + Do.08.00-09.30</v>
      </c>
    </row>
    <row r="10" spans="1:21" s="55" customFormat="1" ht="60" x14ac:dyDescent="0.8">
      <c r="A10" s="38"/>
      <c r="B10" s="54"/>
      <c r="D10" s="51"/>
      <c r="E10" s="56" t="s">
        <v>492</v>
      </c>
      <c r="Q10" s="421" t="s">
        <v>195</v>
      </c>
      <c r="R10" s="152"/>
      <c r="S10" s="153"/>
      <c r="T10" s="153"/>
    </row>
    <row r="11" spans="1:21" ht="30" x14ac:dyDescent="0.2">
      <c r="A11" s="61" t="s">
        <v>14</v>
      </c>
      <c r="B11" s="129"/>
      <c r="C11" s="102"/>
      <c r="D11" s="125"/>
      <c r="E11" s="102"/>
      <c r="F11" s="66"/>
      <c r="G11" s="71"/>
      <c r="H11" s="71"/>
      <c r="I11" s="71"/>
      <c r="Q11" s="346" t="s">
        <v>88</v>
      </c>
      <c r="R11" s="155" t="s">
        <v>89</v>
      </c>
      <c r="S11" s="155" t="s">
        <v>90</v>
      </c>
      <c r="T11" s="155" t="s">
        <v>91</v>
      </c>
    </row>
    <row r="12" spans="1:21" ht="18.75" customHeight="1" x14ac:dyDescent="0.2">
      <c r="A12" s="61"/>
      <c r="B12" s="129" t="s">
        <v>115</v>
      </c>
      <c r="C12" s="374"/>
      <c r="D12" s="125"/>
      <c r="E12" s="102"/>
      <c r="F12" s="66"/>
      <c r="G12" s="71"/>
      <c r="H12" s="71"/>
      <c r="I12" s="71"/>
      <c r="Q12" s="282" t="str">
        <f>'KEA18'!P12</f>
        <v>04.10., 08.00</v>
      </c>
      <c r="R12" s="283" t="str">
        <f>'KEA18'!Q12</f>
        <v>Mz</v>
      </c>
      <c r="S12" s="283" t="str">
        <f>'KEA18'!R12</f>
        <v>ZI/0.39</v>
      </c>
      <c r="T12" s="283" t="str">
        <f>'KEA18'!S12</f>
        <v>Schutzmaßnahmen - Einführung (SM_1)</v>
      </c>
      <c r="U12" s="97"/>
    </row>
    <row r="13" spans="1:21" ht="18" customHeight="1" x14ac:dyDescent="0.2">
      <c r="A13" s="61"/>
      <c r="B13" s="337" t="s">
        <v>845</v>
      </c>
      <c r="C13" s="904"/>
      <c r="D13" s="125"/>
      <c r="E13" s="102"/>
      <c r="F13" s="66"/>
      <c r="G13" s="71"/>
      <c r="H13" s="71"/>
      <c r="I13" s="71"/>
      <c r="Q13" s="282" t="str">
        <f>'KEA18'!P13</f>
        <v>09.10., 16.15</v>
      </c>
      <c r="R13" s="283" t="str">
        <f>'KEA18'!Q13</f>
        <v>Mz</v>
      </c>
      <c r="S13" s="283" t="str">
        <f>'KEA18'!R13</f>
        <v>ZI/0.39</v>
      </c>
      <c r="T13" s="283" t="str">
        <f>'KEA18'!S13</f>
        <v xml:space="preserve">Niederspannungsschaltgeräte (EA_8) </v>
      </c>
      <c r="U13" s="97"/>
    </row>
    <row r="14" spans="1:21" ht="15.75" x14ac:dyDescent="0.25">
      <c r="A14" s="39"/>
      <c r="B14" s="338" t="s">
        <v>558</v>
      </c>
      <c r="C14" s="904"/>
      <c r="D14" s="102"/>
      <c r="E14" s="102"/>
      <c r="F14" s="66"/>
      <c r="G14" s="71"/>
      <c r="H14" s="38"/>
      <c r="I14" s="71"/>
      <c r="Q14" s="282" t="str">
        <f>'KEA18'!P14</f>
        <v>11.10., 08.00</v>
      </c>
      <c r="R14" s="283" t="str">
        <f>'KEA18'!Q14</f>
        <v>Mz</v>
      </c>
      <c r="S14" s="283" t="str">
        <f>'KEA18'!R14</f>
        <v>ZI/0.39</v>
      </c>
      <c r="T14" s="283" t="str">
        <f>'KEA18'!S14</f>
        <v>Schutzmaßnahmen - Schutz im TN-System (SM_2)</v>
      </c>
      <c r="U14" s="97"/>
    </row>
    <row r="15" spans="1:21" ht="15.75" x14ac:dyDescent="0.25">
      <c r="A15" s="39"/>
      <c r="B15" s="71"/>
      <c r="Q15" s="282" t="str">
        <f>'KEA18'!P15</f>
        <v>15.10., 14.15</v>
      </c>
      <c r="R15" s="283" t="str">
        <f>'KEA18'!Q15</f>
        <v>Mz</v>
      </c>
      <c r="S15" s="283" t="str">
        <f>'KEA18'!R15</f>
        <v>ZI/0.37</v>
      </c>
      <c r="T15" s="283" t="str">
        <f>'KEA18'!S15</f>
        <v>Schutzmaßnahmen - Schutz im TT-System bzw. im IT-System (SM_3)</v>
      </c>
      <c r="U15" s="97"/>
    </row>
    <row r="16" spans="1:21" ht="18" x14ac:dyDescent="0.25">
      <c r="A16" s="39"/>
      <c r="B16" s="64" t="s">
        <v>16</v>
      </c>
      <c r="C16" s="36" t="s">
        <v>17</v>
      </c>
      <c r="D16" s="35"/>
      <c r="E16" s="35"/>
      <c r="F16" s="35"/>
      <c r="G16" s="35"/>
      <c r="H16" s="36" t="s">
        <v>18</v>
      </c>
      <c r="I16" s="35"/>
      <c r="J16" s="41"/>
      <c r="K16" s="72" t="s">
        <v>48</v>
      </c>
      <c r="L16" s="73"/>
      <c r="M16" s="73"/>
      <c r="N16" s="73"/>
      <c r="O16" s="73"/>
      <c r="P16" s="73"/>
      <c r="Q16" s="282" t="str">
        <f>'KEA18'!P16</f>
        <v>18.10., 08.00</v>
      </c>
      <c r="R16" s="283" t="str">
        <f>'KEA18'!Q16</f>
        <v>Mz</v>
      </c>
      <c r="S16" s="283" t="str">
        <f>'KEA18'!R16</f>
        <v>ZI/0.39</v>
      </c>
      <c r="T16" s="283" t="str">
        <f>'KEA18'!S16</f>
        <v>Schutzmaßnahmen - netzformunabhängige Schutzmaßnahmen (SM_4)</v>
      </c>
      <c r="U16" s="97"/>
    </row>
    <row r="17" spans="1:21" ht="18" x14ac:dyDescent="0.25">
      <c r="A17" s="128"/>
      <c r="B17" s="444">
        <v>101</v>
      </c>
      <c r="C17" s="920" t="s">
        <v>297</v>
      </c>
      <c r="D17" s="376"/>
      <c r="E17" s="376"/>
      <c r="F17" s="376"/>
      <c r="G17" s="376"/>
      <c r="H17" s="920" t="s">
        <v>284</v>
      </c>
      <c r="I17" s="376"/>
      <c r="J17" s="921"/>
      <c r="K17" s="922" t="s">
        <v>199</v>
      </c>
      <c r="L17" s="134"/>
      <c r="M17" s="134"/>
      <c r="N17" s="134"/>
      <c r="O17" s="134"/>
      <c r="P17" s="134"/>
      <c r="Q17" s="282" t="str">
        <f>'KEA18'!P17</f>
        <v>23.10., 16.15</v>
      </c>
      <c r="R17" s="283">
        <f>'KEA18'!Q17</f>
        <v>0</v>
      </c>
      <c r="S17" s="283" t="str">
        <f>'KEA18'!R17</f>
        <v>ZI/0.39</v>
      </c>
      <c r="T17" s="283" t="str">
        <f>'KEA18'!S17</f>
        <v>Reservetermin</v>
      </c>
      <c r="U17" s="97"/>
    </row>
    <row r="18" spans="1:21" ht="18" x14ac:dyDescent="0.25">
      <c r="A18" s="128"/>
      <c r="B18" s="444">
        <v>102</v>
      </c>
      <c r="C18" s="920" t="s">
        <v>255</v>
      </c>
      <c r="D18" s="376"/>
      <c r="E18" s="376"/>
      <c r="F18" s="376"/>
      <c r="G18" s="376"/>
      <c r="H18" s="920" t="s">
        <v>284</v>
      </c>
      <c r="I18" s="376"/>
      <c r="J18" s="921"/>
      <c r="K18" s="922" t="s">
        <v>199</v>
      </c>
      <c r="L18" s="134"/>
      <c r="M18" s="134"/>
      <c r="N18" s="134"/>
      <c r="O18" s="134"/>
      <c r="P18" s="134"/>
      <c r="Q18" s="282" t="str">
        <f>'KEA18'!P18</f>
        <v>25.10., 08.00</v>
      </c>
      <c r="R18" s="283" t="str">
        <f>'KEA18'!Q18</f>
        <v>St</v>
      </c>
      <c r="S18" s="283" t="str">
        <f>'KEA18'!R18</f>
        <v>ZI/0.39</v>
      </c>
      <c r="T18" s="283" t="str">
        <f>'KEA18'!S18</f>
        <v>Technisches Zeichnen (TZ1)</v>
      </c>
      <c r="U18" s="97"/>
    </row>
    <row r="19" spans="1:21" x14ac:dyDescent="0.2">
      <c r="A19" s="97"/>
      <c r="B19" s="444">
        <v>103</v>
      </c>
      <c r="C19" s="920" t="s">
        <v>54</v>
      </c>
      <c r="D19" s="376"/>
      <c r="E19" s="376"/>
      <c r="F19" s="376"/>
      <c r="G19" s="376"/>
      <c r="H19" s="920" t="s">
        <v>284</v>
      </c>
      <c r="I19" s="376"/>
      <c r="J19" s="921"/>
      <c r="K19" s="922" t="s">
        <v>199</v>
      </c>
      <c r="L19" s="376"/>
      <c r="M19" s="376"/>
      <c r="N19" s="376"/>
      <c r="O19" s="376"/>
      <c r="P19" s="376"/>
      <c r="Q19" s="282" t="str">
        <f>'KEA18'!P19</f>
        <v>29.10., 14.15</v>
      </c>
      <c r="R19" s="283" t="str">
        <f>'KEA18'!Q19</f>
        <v>Cv</v>
      </c>
      <c r="S19" s="283" t="str">
        <f>'KEA18'!R19</f>
        <v>ZI/0.37</v>
      </c>
      <c r="T19" s="283" t="str">
        <f>'KEA18'!S19</f>
        <v>Arbeitsschutz - Rechtsgrundlagen (AS)</v>
      </c>
      <c r="U19" s="97"/>
    </row>
    <row r="20" spans="1:21" ht="15.75" x14ac:dyDescent="0.25">
      <c r="A20" s="39"/>
      <c r="B20" s="444">
        <v>231</v>
      </c>
      <c r="C20" s="920" t="s">
        <v>640</v>
      </c>
      <c r="D20" s="376"/>
      <c r="E20" s="376"/>
      <c r="F20" s="376"/>
      <c r="G20" s="376"/>
      <c r="H20" s="920" t="s">
        <v>641</v>
      </c>
      <c r="I20" s="376"/>
      <c r="J20" s="921"/>
      <c r="K20" s="239" t="s">
        <v>169</v>
      </c>
      <c r="L20" s="376"/>
      <c r="M20" s="376"/>
      <c r="N20" s="376"/>
      <c r="O20" s="376"/>
      <c r="P20" s="376"/>
      <c r="Q20" s="282" t="str">
        <f>'KEA18'!P20</f>
        <v>01.11., 08.00</v>
      </c>
      <c r="R20" s="283" t="str">
        <f>'KEA18'!Q20</f>
        <v>Cv</v>
      </c>
      <c r="S20" s="283" t="str">
        <f>'KEA18'!R20</f>
        <v>ZI/0.39</v>
      </c>
      <c r="T20" s="283" t="str">
        <f>'KEA18'!S20</f>
        <v>Arbeitsschutz - Gefahren des elektrischen Stromes  (AS)</v>
      </c>
      <c r="U20" s="97"/>
    </row>
    <row r="21" spans="1:21" ht="15.75" x14ac:dyDescent="0.25">
      <c r="A21" s="39" t="s">
        <v>19</v>
      </c>
      <c r="B21" s="71"/>
      <c r="Q21" s="282" t="str">
        <f>'KEA18'!P21</f>
        <v>06.11., 16.15</v>
      </c>
      <c r="R21" s="283" t="str">
        <f>'KEA18'!Q21</f>
        <v>Gä</v>
      </c>
      <c r="S21" s="283" t="str">
        <f>'KEA18'!R21</f>
        <v>ZI/0.39</v>
      </c>
      <c r="T21" s="283" t="str">
        <f>'KEA18'!S21</f>
        <v>Grundlagen der Messtechnik (MT1)</v>
      </c>
      <c r="U21" s="97"/>
    </row>
    <row r="22" spans="1:21" ht="15.75" x14ac:dyDescent="0.25">
      <c r="A22" s="39"/>
      <c r="B22" s="71"/>
      <c r="Q22" s="282" t="str">
        <f>'KEA18'!P22</f>
        <v>08.11., 08.00</v>
      </c>
      <c r="R22" s="283" t="str">
        <f>'KEA18'!Q22</f>
        <v>Mz</v>
      </c>
      <c r="S22" s="283" t="str">
        <f>'KEA18'!R22</f>
        <v>ZI/0.39</v>
      </c>
      <c r="T22" s="283" t="str">
        <f>'KEA18'!S22</f>
        <v>Schutzmaßnahmen - Prüfen der Schutzmaßnahmen  (SM_5)</v>
      </c>
      <c r="U22" s="97"/>
    </row>
    <row r="23" spans="1:21" ht="15.75" x14ac:dyDescent="0.25">
      <c r="A23" s="74"/>
      <c r="B23" s="71"/>
      <c r="D23" s="37" t="s">
        <v>0</v>
      </c>
      <c r="I23"/>
      <c r="Q23" s="282" t="str">
        <f>'KEA18'!P23</f>
        <v>12.11., 14.15</v>
      </c>
      <c r="R23" s="283" t="str">
        <f>'KEA18'!Q23</f>
        <v>St</v>
      </c>
      <c r="S23" s="283" t="str">
        <f>'KEA18'!R23</f>
        <v>ZI/0.37</v>
      </c>
      <c r="T23" s="283" t="str">
        <f>'KEA18'!S23</f>
        <v>Technisches Zeichnen (TZ2)</v>
      </c>
      <c r="U23" s="97"/>
    </row>
    <row r="24" spans="1:21" ht="18" x14ac:dyDescent="0.25">
      <c r="A24" s="304" t="s">
        <v>20</v>
      </c>
      <c r="B24" s="286">
        <v>1</v>
      </c>
      <c r="C24" s="287">
        <v>2</v>
      </c>
      <c r="D24" s="287">
        <v>3</v>
      </c>
      <c r="E24" s="321"/>
      <c r="F24" s="479"/>
      <c r="G24" s="479"/>
      <c r="H24" s="289"/>
      <c r="J24" s="369"/>
      <c r="L24" s="245"/>
      <c r="M24"/>
      <c r="Q24" s="282" t="str">
        <f>'KEA18'!P24</f>
        <v>15.11., 08.00</v>
      </c>
      <c r="R24" s="283" t="str">
        <f>'KEA18'!Q24</f>
        <v>Mz</v>
      </c>
      <c r="S24" s="283" t="str">
        <f>'KEA18'!R24</f>
        <v>ZI/0.39</v>
      </c>
      <c r="T24" s="283" t="str">
        <f>'KEA18'!S24</f>
        <v>Abgabe Beleg Arbeitsschutz/Schutzmaßnahmen, Leistungskontrolle (SM)</v>
      </c>
      <c r="U24" s="97"/>
    </row>
    <row r="25" spans="1:21" ht="18" x14ac:dyDescent="0.25">
      <c r="A25" s="72" t="s">
        <v>141</v>
      </c>
      <c r="C25" s="40"/>
      <c r="D25" s="105"/>
      <c r="E25" s="558"/>
      <c r="F25" s="477"/>
      <c r="G25" s="477"/>
      <c r="H25" s="244"/>
      <c r="J25" s="369"/>
      <c r="L25"/>
      <c r="M25"/>
      <c r="Q25" s="282" t="str">
        <f>'KEA18'!P25</f>
        <v>20.11., 16.15</v>
      </c>
      <c r="R25" s="283" t="str">
        <f>'KEA18'!Q25</f>
        <v>Gä</v>
      </c>
      <c r="S25" s="283" t="str">
        <f>'KEA18'!R25</f>
        <v>ZI/0.39</v>
      </c>
      <c r="T25" s="283" t="str">
        <f>'KEA18'!S25</f>
        <v>Grundlagen der Messtechnik (MT2)</v>
      </c>
      <c r="U25" s="97"/>
    </row>
    <row r="26" spans="1:21" ht="18" x14ac:dyDescent="0.25">
      <c r="A26" s="381" t="s">
        <v>676</v>
      </c>
      <c r="B26" s="322">
        <v>101</v>
      </c>
      <c r="C26" s="322">
        <v>101</v>
      </c>
      <c r="D26" s="322">
        <v>101</v>
      </c>
      <c r="E26" s="559"/>
      <c r="F26" s="477"/>
      <c r="G26" s="477"/>
      <c r="H26" s="244"/>
      <c r="J26" s="369"/>
      <c r="L26"/>
      <c r="M26"/>
      <c r="Q26" s="282" t="str">
        <f>'KEA18'!P26</f>
        <v>26.11., 14.15</v>
      </c>
      <c r="R26" s="283" t="str">
        <f>'KEA18'!Q26</f>
        <v>Pae</v>
      </c>
      <c r="S26" s="283" t="str">
        <f>'KEA18'!R26</f>
        <v>ZI/0.37</v>
      </c>
      <c r="T26" s="283" t="str">
        <f>'KEA18'!S26</f>
        <v>Kabel und Leitungen -  (KaLei1)</v>
      </c>
      <c r="U26" s="97"/>
    </row>
    <row r="27" spans="1:21" ht="18" x14ac:dyDescent="0.25">
      <c r="A27" s="885" t="s">
        <v>681</v>
      </c>
      <c r="B27" s="325">
        <v>102</v>
      </c>
      <c r="C27" s="325">
        <v>102</v>
      </c>
      <c r="D27" s="323">
        <v>102</v>
      </c>
      <c r="E27" s="559"/>
      <c r="F27" s="379"/>
      <c r="G27" s="379"/>
      <c r="H27" s="245"/>
      <c r="J27" s="369"/>
      <c r="L27"/>
      <c r="M27"/>
      <c r="Q27" s="282" t="str">
        <f>'KEA18'!P27</f>
        <v>29.11., 08.00</v>
      </c>
      <c r="R27" s="283" t="str">
        <f>'KEA18'!Q27</f>
        <v>St</v>
      </c>
      <c r="S27" s="283" t="str">
        <f>'KEA18'!R27</f>
        <v>ZI/0.39</v>
      </c>
      <c r="T27" s="283" t="str">
        <f>'KEA18'!S27</f>
        <v>Technisches Zeichnen (TZ3)</v>
      </c>
      <c r="U27" s="97"/>
    </row>
    <row r="28" spans="1:21" ht="18" x14ac:dyDescent="0.25">
      <c r="A28" s="885" t="s">
        <v>299</v>
      </c>
      <c r="B28" s="375">
        <v>231</v>
      </c>
      <c r="C28" s="375"/>
      <c r="D28" s="885"/>
      <c r="E28" s="320"/>
      <c r="F28" s="379"/>
      <c r="G28" s="379"/>
      <c r="H28" s="379"/>
      <c r="I28" s="488"/>
      <c r="J28" s="488"/>
      <c r="K28" s="488"/>
      <c r="L28" s="470"/>
      <c r="M28" s="470"/>
      <c r="N28" s="488"/>
      <c r="O28" s="488"/>
      <c r="P28" s="488"/>
      <c r="Q28" s="282" t="str">
        <f>'KEA18'!P28</f>
        <v>04.12., 16.15</v>
      </c>
      <c r="R28" s="283" t="str">
        <f>'KEA18'!Q28</f>
        <v>Pae</v>
      </c>
      <c r="S28" s="283" t="str">
        <f>'KEA18'!R28</f>
        <v>ZI/0.39</v>
      </c>
      <c r="T28" s="283" t="str">
        <f>'KEA18'!S28</f>
        <v>Kabel und Leitungen  (KaLei2)</v>
      </c>
      <c r="U28" s="97"/>
    </row>
    <row r="29" spans="1:21" ht="18" x14ac:dyDescent="0.25">
      <c r="A29" s="885" t="s">
        <v>423</v>
      </c>
      <c r="B29" s="375"/>
      <c r="C29" s="375">
        <v>231</v>
      </c>
      <c r="D29" s="885"/>
      <c r="E29" s="320"/>
      <c r="F29" s="379"/>
      <c r="G29" s="379"/>
      <c r="H29" s="379"/>
      <c r="I29" s="488"/>
      <c r="J29" s="488"/>
      <c r="K29" s="488"/>
      <c r="L29" s="470"/>
      <c r="M29" s="470"/>
      <c r="N29" s="488"/>
      <c r="O29" s="488"/>
      <c r="P29" s="488"/>
      <c r="Q29" s="282" t="str">
        <f>'KEA18'!P29</f>
        <v>06.12., 08.00</v>
      </c>
      <c r="R29" s="283" t="str">
        <f>'KEA18'!Q29</f>
        <v>Pae</v>
      </c>
      <c r="S29" s="283" t="str">
        <f>'KEA18'!R29</f>
        <v>ZI/0.39</v>
      </c>
      <c r="T29" s="283" t="str">
        <f>'KEA18'!S29</f>
        <v>Kabel und Leitungen(KaLei 3)</v>
      </c>
      <c r="U29" s="97"/>
    </row>
    <row r="30" spans="1:21" ht="18" x14ac:dyDescent="0.25">
      <c r="A30" s="885" t="s">
        <v>298</v>
      </c>
      <c r="B30" s="375"/>
      <c r="C30" s="375"/>
      <c r="D30" s="375">
        <v>231</v>
      </c>
      <c r="E30" s="560"/>
      <c r="F30" s="379"/>
      <c r="G30" s="379"/>
      <c r="H30" s="245"/>
      <c r="J30" s="369"/>
      <c r="L30"/>
      <c r="M30"/>
      <c r="Q30" s="282" t="str">
        <f>'KEA18'!P30</f>
        <v>10.12., 14.15</v>
      </c>
      <c r="R30" s="283" t="str">
        <f>'KEA18'!Q30</f>
        <v>Cv</v>
      </c>
      <c r="S30" s="283" t="str">
        <f>'KEA18'!R30</f>
        <v>ZI/0.37</v>
      </c>
      <c r="T30" s="283" t="str">
        <f>'KEA18'!S30</f>
        <v>Beleuchtungstechnik(BT1)</v>
      </c>
      <c r="U30" s="97"/>
    </row>
    <row r="31" spans="1:21" ht="18" x14ac:dyDescent="0.25">
      <c r="A31" s="885" t="s">
        <v>685</v>
      </c>
      <c r="B31" s="325">
        <v>103</v>
      </c>
      <c r="C31" s="442">
        <v>103</v>
      </c>
      <c r="D31" s="325">
        <v>103</v>
      </c>
      <c r="E31" s="560"/>
      <c r="F31" s="379"/>
      <c r="G31" s="379"/>
      <c r="H31" s="245"/>
      <c r="J31" s="369"/>
      <c r="L31"/>
      <c r="M31"/>
      <c r="Q31" s="282" t="str">
        <f>'KEA18'!P31</f>
        <v>13.12., 08.00</v>
      </c>
      <c r="R31" s="283" t="str">
        <f>'KEA18'!Q31</f>
        <v>Gä</v>
      </c>
      <c r="S31" s="283" t="str">
        <f>'KEA18'!R31</f>
        <v>ZI/0.39</v>
      </c>
      <c r="T31" s="283" t="str">
        <f>'KEA18'!S31</f>
        <v>Grundlagen der Messtechnik (MT3)</v>
      </c>
      <c r="U31" s="97"/>
    </row>
    <row r="32" spans="1:21" ht="18" x14ac:dyDescent="0.25">
      <c r="A32" s="885"/>
      <c r="B32" s="375"/>
      <c r="C32" s="375"/>
      <c r="D32" s="375"/>
      <c r="E32" s="560"/>
      <c r="F32" s="379"/>
      <c r="G32" s="379"/>
      <c r="H32" s="379"/>
      <c r="I32" s="369"/>
      <c r="J32" s="369"/>
      <c r="K32" s="369"/>
      <c r="L32" s="368"/>
      <c r="M32" s="368"/>
      <c r="N32" s="369"/>
      <c r="O32" s="369"/>
      <c r="P32" s="369"/>
      <c r="Q32" s="282" t="str">
        <f>'KEA18'!P32</f>
        <v>18.12., 16.15</v>
      </c>
      <c r="R32" s="283" t="str">
        <f>'KEA18'!Q32</f>
        <v>Cv</v>
      </c>
      <c r="S32" s="283" t="str">
        <f>'KEA18'!R32</f>
        <v>ZI/0.39</v>
      </c>
      <c r="T32" s="283" t="str">
        <f>'KEA18'!S32</f>
        <v>Beleuchtungstechnik (BT2)</v>
      </c>
      <c r="U32" s="97"/>
    </row>
    <row r="33" spans="1:21" ht="18" x14ac:dyDescent="0.25">
      <c r="A33" s="244"/>
      <c r="B33" s="245"/>
      <c r="C33" s="245"/>
      <c r="D33" s="245"/>
      <c r="E33" s="245"/>
      <c r="F33" s="245"/>
      <c r="G33" s="245"/>
      <c r="H33" s="379"/>
      <c r="I33" s="245"/>
      <c r="Q33" s="282" t="str">
        <f>'KEA18'!P33</f>
        <v>20.12., 08.00</v>
      </c>
      <c r="R33" s="283" t="str">
        <f>'KEA18'!Q33</f>
        <v>St</v>
      </c>
      <c r="S33" s="283" t="str">
        <f>'KEA18'!R33</f>
        <v>ZI/0.39</v>
      </c>
      <c r="T33" s="283" t="str">
        <f>'KEA18'!S33</f>
        <v>Technisches Zeichnen (TZ4)</v>
      </c>
      <c r="U33" s="97"/>
    </row>
    <row r="34" spans="1:21" ht="18" x14ac:dyDescent="0.25">
      <c r="A34" s="240" t="s">
        <v>131</v>
      </c>
      <c r="B34" s="66"/>
      <c r="C34" s="42"/>
      <c r="D34" s="42"/>
      <c r="E34" s="42"/>
      <c r="F34" s="42"/>
      <c r="G34" s="42"/>
      <c r="H34" s="245"/>
      <c r="I34" s="245"/>
      <c r="Q34" s="916" t="str">
        <f>'KEA18'!P34</f>
        <v>07.01., 14.15</v>
      </c>
      <c r="R34" s="512">
        <f>'KEA18'!Q34</f>
        <v>0</v>
      </c>
      <c r="S34" s="512" t="str">
        <f>'KEA18'!R34</f>
        <v>ZI/0.38</v>
      </c>
      <c r="T34" s="512" t="str">
        <f>'KEA18'!S34</f>
        <v>Reservetermin</v>
      </c>
      <c r="U34" s="97"/>
    </row>
    <row r="35" spans="1:21" ht="15.75" x14ac:dyDescent="0.25">
      <c r="A35" s="127" t="s">
        <v>21</v>
      </c>
      <c r="B35" s="66"/>
      <c r="C35" s="42"/>
      <c r="D35" s="42"/>
      <c r="E35" s="42"/>
      <c r="F35" s="42"/>
      <c r="G35" s="42"/>
      <c r="I35"/>
      <c r="Q35" s="916" t="str">
        <f>'KEA18'!P35</f>
        <v>10.01., 08.00</v>
      </c>
      <c r="R35" s="512">
        <f>'KEA18'!Q35</f>
        <v>0</v>
      </c>
      <c r="S35" s="512" t="str">
        <f>'KEA18'!R35</f>
        <v>ZI/0.39</v>
      </c>
      <c r="T35" s="512" t="str">
        <f>'KEA18'!S35</f>
        <v>Reservetermin</v>
      </c>
      <c r="U35" s="97"/>
    </row>
    <row r="36" spans="1:21" ht="15.75" x14ac:dyDescent="0.25">
      <c r="A36" s="37" t="s">
        <v>2</v>
      </c>
      <c r="I36"/>
      <c r="Q36" s="916" t="str">
        <f>'KEA18'!P36</f>
        <v>15.01., 16.15</v>
      </c>
      <c r="R36" s="512">
        <f>'KEA18'!Q36</f>
        <v>0</v>
      </c>
      <c r="S36" s="512" t="str">
        <f>'KEA18'!R36</f>
        <v>ZI/0.39</v>
      </c>
      <c r="T36" s="512" t="str">
        <f>'KEA18'!S36</f>
        <v>Reservetermin</v>
      </c>
      <c r="U36" s="97"/>
    </row>
    <row r="37" spans="1:21" ht="15.75" x14ac:dyDescent="0.25">
      <c r="I37"/>
      <c r="Q37" s="916" t="str">
        <f>'KEA18'!P37</f>
        <v>17.01., 08.00</v>
      </c>
      <c r="R37" s="512">
        <f>'KEA18'!Q37</f>
        <v>0</v>
      </c>
      <c r="S37" s="512" t="str">
        <f>'KEA18'!R37</f>
        <v>ZI/0.39</v>
      </c>
      <c r="T37" s="512" t="str">
        <f>'KEA18'!S37</f>
        <v>Reservetermin</v>
      </c>
      <c r="U37" s="97"/>
    </row>
    <row r="38" spans="1:21" ht="15.75" x14ac:dyDescent="0.25">
      <c r="A38" s="214" t="s">
        <v>22</v>
      </c>
      <c r="I38"/>
      <c r="Q38" s="916" t="str">
        <f>'KEA18'!P38</f>
        <v>21.01., 14.15</v>
      </c>
      <c r="R38" s="512">
        <f>'KEA18'!Q38</f>
        <v>0</v>
      </c>
      <c r="S38" s="512" t="str">
        <f>'KEA18'!R38</f>
        <v>ZI/0.37</v>
      </c>
      <c r="T38" s="512" t="str">
        <f>'KEA18'!S38</f>
        <v>Reservetermin</v>
      </c>
      <c r="U38" s="97"/>
    </row>
    <row r="39" spans="1:21" ht="15.75" x14ac:dyDescent="0.25">
      <c r="B39" s="213">
        <f>SUM(B26:B32)</f>
        <v>537</v>
      </c>
      <c r="C39" s="490">
        <f>SUM(C26:C32)</f>
        <v>537</v>
      </c>
      <c r="D39" s="490">
        <f>SUM(D26:D32)</f>
        <v>537</v>
      </c>
      <c r="E39" s="213"/>
      <c r="F39" s="213"/>
      <c r="G39" s="213"/>
      <c r="I39"/>
      <c r="Q39" s="916" t="str">
        <f>'KEA18'!P39</f>
        <v>24.01., 08.00</v>
      </c>
      <c r="R39" s="512">
        <f>'KEA18'!Q39</f>
        <v>0</v>
      </c>
      <c r="S39" s="512" t="str">
        <f>'KEA18'!R39</f>
        <v>ZI/0.39</v>
      </c>
      <c r="T39" s="512" t="str">
        <f>'KEA18'!S39</f>
        <v>Reservetermin</v>
      </c>
      <c r="U39" s="97"/>
    </row>
    <row r="40" spans="1:21" ht="15.75" x14ac:dyDescent="0.25">
      <c r="A40" s="76"/>
      <c r="B40" s="217">
        <f>SUM(B17:B20)</f>
        <v>537</v>
      </c>
      <c r="C40" s="216"/>
      <c r="D40" s="216"/>
      <c r="E40" s="216"/>
      <c r="F40" s="216"/>
      <c r="G40" s="216"/>
      <c r="H40" s="213"/>
      <c r="I40"/>
      <c r="R40"/>
      <c r="S40"/>
      <c r="T40"/>
      <c r="U40" s="97"/>
    </row>
    <row r="41" spans="1:21" ht="18" x14ac:dyDescent="0.25">
      <c r="A41"/>
      <c r="B41"/>
      <c r="C41"/>
      <c r="D41"/>
      <c r="E41"/>
      <c r="F41"/>
      <c r="G41"/>
      <c r="H41" s="216"/>
      <c r="I41" s="245"/>
      <c r="J41" s="245"/>
      <c r="K41" s="245"/>
      <c r="R41"/>
      <c r="S41"/>
      <c r="T41"/>
      <c r="U41" s="97"/>
    </row>
    <row r="42" spans="1:21" ht="15.75" x14ac:dyDescent="0.25">
      <c r="A42" s="39" t="s">
        <v>98</v>
      </c>
      <c r="B42" s="79"/>
      <c r="C42" s="39"/>
      <c r="D42" s="39"/>
      <c r="E42" s="39" t="str">
        <f>E10</f>
        <v>Studienjahrgang   KIA-ES 18</v>
      </c>
      <c r="F42" s="39"/>
      <c r="G42" s="77"/>
      <c r="H42"/>
      <c r="I42" s="202"/>
      <c r="J42" s="103"/>
      <c r="K42" s="97"/>
      <c r="Q42" s="240" t="s">
        <v>131</v>
      </c>
      <c r="R42"/>
      <c r="S42"/>
      <c r="T42"/>
      <c r="U42" s="97"/>
    </row>
    <row r="43" spans="1:21" ht="16.5" thickBot="1" x14ac:dyDescent="0.3">
      <c r="H43" s="77"/>
      <c r="I43"/>
      <c r="J43"/>
      <c r="L43" s="97"/>
      <c r="Q43" s="127" t="s">
        <v>21</v>
      </c>
      <c r="R43"/>
      <c r="S43"/>
      <c r="T43"/>
      <c r="U43" s="97"/>
    </row>
    <row r="44" spans="1:21" ht="17.25" thickTop="1" thickBot="1" x14ac:dyDescent="0.3">
      <c r="A44" s="356" t="s">
        <v>96</v>
      </c>
      <c r="B44" s="356" t="s">
        <v>97</v>
      </c>
      <c r="C44" s="357" t="s">
        <v>100</v>
      </c>
      <c r="D44" s="358"/>
      <c r="E44" s="358"/>
      <c r="F44" s="358"/>
      <c r="G44" s="358"/>
      <c r="H44" s="359"/>
      <c r="I44" s="360"/>
      <c r="J44" s="361"/>
      <c r="K44"/>
      <c r="M44" s="97"/>
      <c r="N44" s="97"/>
      <c r="Q44" s="369" t="s">
        <v>2</v>
      </c>
      <c r="R44"/>
      <c r="S44"/>
      <c r="T44"/>
      <c r="U44" s="97"/>
    </row>
    <row r="45" spans="1:21" ht="16.5" thickBot="1" x14ac:dyDescent="0.3">
      <c r="A45" s="494" t="s">
        <v>921</v>
      </c>
      <c r="B45" s="301">
        <v>1</v>
      </c>
      <c r="C45" s="355"/>
      <c r="D45" s="330"/>
      <c r="E45" s="330"/>
      <c r="F45" s="330"/>
      <c r="G45" s="330"/>
      <c r="H45" s="330"/>
      <c r="I45" s="469"/>
      <c r="J45" s="292"/>
      <c r="K45"/>
      <c r="P45" s="97"/>
      <c r="Q45" s="422"/>
      <c r="R45"/>
      <c r="S45"/>
      <c r="T45"/>
      <c r="U45" s="97"/>
    </row>
    <row r="46" spans="1:21" ht="16.5" thickBot="1" x14ac:dyDescent="0.3">
      <c r="A46" s="494" t="s">
        <v>918</v>
      </c>
      <c r="B46" s="301">
        <v>1</v>
      </c>
      <c r="C46" s="181"/>
      <c r="D46" s="182"/>
      <c r="E46" s="182"/>
      <c r="F46" s="182"/>
      <c r="G46" s="182"/>
      <c r="H46" s="182"/>
      <c r="I46" s="297"/>
      <c r="J46" s="298"/>
      <c r="O46" s="97"/>
      <c r="Q46" s="422"/>
      <c r="R46"/>
      <c r="S46"/>
      <c r="T46"/>
    </row>
    <row r="47" spans="1:21" ht="16.5" thickBot="1" x14ac:dyDescent="0.3">
      <c r="A47" s="494" t="s">
        <v>922</v>
      </c>
      <c r="B47" s="301">
        <v>1</v>
      </c>
      <c r="C47" s="181"/>
      <c r="D47" s="182"/>
      <c r="E47" s="182"/>
      <c r="F47" s="182"/>
      <c r="G47" s="182"/>
      <c r="H47" s="182"/>
      <c r="I47" s="182"/>
      <c r="J47" s="183"/>
      <c r="K47" s="213"/>
      <c r="L47"/>
      <c r="Q47" s="422"/>
      <c r="R47"/>
      <c r="S47"/>
      <c r="T47"/>
    </row>
    <row r="48" spans="1:21" ht="16.5" thickBot="1" x14ac:dyDescent="0.3">
      <c r="A48" s="494" t="s">
        <v>915</v>
      </c>
      <c r="B48" s="301">
        <v>1</v>
      </c>
      <c r="C48" s="181"/>
      <c r="D48" s="182"/>
      <c r="E48" s="182"/>
      <c r="F48" s="182"/>
      <c r="G48" s="182"/>
      <c r="H48" s="467"/>
      <c r="I48" s="185"/>
      <c r="J48" s="186"/>
      <c r="K48" s="214"/>
      <c r="L48" s="1"/>
      <c r="M48"/>
      <c r="N48"/>
      <c r="Q48" s="422"/>
      <c r="R48"/>
      <c r="S48"/>
      <c r="T48"/>
    </row>
    <row r="49" spans="1:25" ht="16.5" thickBot="1" x14ac:dyDescent="0.3">
      <c r="A49" s="494" t="s">
        <v>920</v>
      </c>
      <c r="B49" s="301">
        <v>2</v>
      </c>
      <c r="C49" s="181"/>
      <c r="D49" s="182"/>
      <c r="E49" s="182"/>
      <c r="F49" s="182"/>
      <c r="G49" s="182"/>
      <c r="H49" s="182"/>
      <c r="I49" s="182"/>
      <c r="J49" s="183"/>
      <c r="L49" s="1"/>
      <c r="M49" s="1"/>
      <c r="N49"/>
      <c r="P49"/>
      <c r="Q49" s="422"/>
      <c r="R49"/>
      <c r="S49"/>
      <c r="T49"/>
    </row>
    <row r="50" spans="1:25" ht="16.5" thickBot="1" x14ac:dyDescent="0.3">
      <c r="A50" s="494" t="s">
        <v>913</v>
      </c>
      <c r="B50" s="301">
        <v>2</v>
      </c>
      <c r="C50" s="181"/>
      <c r="D50" s="182"/>
      <c r="E50" s="182"/>
      <c r="F50" s="182"/>
      <c r="G50" s="182"/>
      <c r="H50" s="182"/>
      <c r="I50" s="182"/>
      <c r="J50" s="493"/>
      <c r="K50" s="488"/>
      <c r="L50" s="1"/>
      <c r="M50" s="1"/>
      <c r="N50" s="470"/>
      <c r="O50" s="488"/>
      <c r="P50" s="470"/>
      <c r="Q50" s="423"/>
      <c r="S50"/>
      <c r="T50"/>
    </row>
    <row r="51" spans="1:25" ht="16.5" thickBot="1" x14ac:dyDescent="0.3">
      <c r="A51" s="494" t="s">
        <v>912</v>
      </c>
      <c r="B51" s="301">
        <v>2</v>
      </c>
      <c r="C51" s="181"/>
      <c r="D51" s="182"/>
      <c r="E51" s="182"/>
      <c r="F51" s="182"/>
      <c r="G51" s="182"/>
      <c r="H51" s="182"/>
      <c r="I51" s="185"/>
      <c r="J51" s="186"/>
      <c r="L51" s="1"/>
      <c r="M51" s="1"/>
      <c r="N51"/>
      <c r="O51"/>
      <c r="P51"/>
      <c r="Q51" s="423"/>
      <c r="S51"/>
      <c r="T51"/>
      <c r="U51" s="37" t="s">
        <v>0</v>
      </c>
    </row>
    <row r="52" spans="1:25" ht="16.5" thickBot="1" x14ac:dyDescent="0.3">
      <c r="A52" s="494" t="s">
        <v>911</v>
      </c>
      <c r="B52" s="301">
        <v>2</v>
      </c>
      <c r="C52" s="181"/>
      <c r="D52" s="182"/>
      <c r="E52" s="182"/>
      <c r="F52" s="182"/>
      <c r="G52" s="182"/>
      <c r="H52" s="182"/>
      <c r="I52" s="185"/>
      <c r="J52" s="186"/>
      <c r="L52" s="1"/>
      <c r="M52" s="1"/>
      <c r="N52"/>
      <c r="O52"/>
      <c r="P52"/>
      <c r="Q52" s="423"/>
      <c r="S52"/>
      <c r="T52"/>
    </row>
    <row r="53" spans="1:25" ht="16.5" thickBot="1" x14ac:dyDescent="0.3">
      <c r="A53" s="494" t="s">
        <v>919</v>
      </c>
      <c r="B53" s="301">
        <v>3</v>
      </c>
      <c r="C53" s="181"/>
      <c r="D53" s="182"/>
      <c r="E53" s="182"/>
      <c r="F53" s="182"/>
      <c r="G53" s="182"/>
      <c r="H53" s="182"/>
      <c r="I53" s="467"/>
      <c r="J53" s="468"/>
      <c r="L53" s="1"/>
      <c r="M53" s="1"/>
      <c r="N53"/>
      <c r="O53"/>
      <c r="P53"/>
      <c r="Q53" s="423"/>
      <c r="S53"/>
      <c r="T53"/>
    </row>
    <row r="54" spans="1:25" ht="16.5" thickBot="1" x14ac:dyDescent="0.3">
      <c r="A54" s="494" t="s">
        <v>916</v>
      </c>
      <c r="B54" s="301">
        <v>3</v>
      </c>
      <c r="C54" s="181"/>
      <c r="D54" s="182"/>
      <c r="E54" s="182"/>
      <c r="F54" s="182"/>
      <c r="G54" s="182"/>
      <c r="H54" s="182"/>
      <c r="I54" s="182"/>
      <c r="J54" s="183"/>
      <c r="L54" s="1"/>
      <c r="M54" s="1"/>
      <c r="N54"/>
      <c r="O54"/>
      <c r="P54"/>
      <c r="Q54" s="423"/>
      <c r="S54"/>
      <c r="T54"/>
    </row>
    <row r="55" spans="1:25" ht="16.5" thickBot="1" x14ac:dyDescent="0.3">
      <c r="A55" s="494" t="s">
        <v>914</v>
      </c>
      <c r="B55" s="301">
        <v>3</v>
      </c>
      <c r="C55" s="181"/>
      <c r="D55" s="182"/>
      <c r="E55" s="182"/>
      <c r="F55" s="182"/>
      <c r="G55" s="182"/>
      <c r="H55" s="182"/>
      <c r="I55" s="182"/>
      <c r="J55" s="183"/>
      <c r="L55" s="1"/>
      <c r="M55" s="1"/>
      <c r="N55"/>
      <c r="O55"/>
      <c r="P55"/>
      <c r="Q55" s="423"/>
      <c r="S55"/>
      <c r="T55"/>
    </row>
    <row r="56" spans="1:25" s="873" customFormat="1" ht="16.5" thickBot="1" x14ac:dyDescent="0.3">
      <c r="A56" s="494" t="s">
        <v>917</v>
      </c>
      <c r="B56" s="301">
        <v>3</v>
      </c>
      <c r="C56" s="181"/>
      <c r="D56" s="182"/>
      <c r="E56" s="182"/>
      <c r="F56" s="182"/>
      <c r="G56" s="182"/>
      <c r="H56" s="182"/>
      <c r="I56" s="182"/>
      <c r="J56" s="493"/>
      <c r="L56" s="872"/>
      <c r="M56" s="872"/>
      <c r="N56" s="871"/>
      <c r="O56" s="871"/>
      <c r="P56" s="871"/>
      <c r="Q56" s="492"/>
      <c r="S56" s="871"/>
      <c r="T56" s="871"/>
    </row>
    <row r="57" spans="1:25" s="488" customFormat="1" ht="16.5" thickBot="1" x14ac:dyDescent="0.3">
      <c r="A57" s="494"/>
      <c r="B57" s="301"/>
      <c r="C57" s="181"/>
      <c r="D57" s="182"/>
      <c r="E57" s="182"/>
      <c r="F57" s="182"/>
      <c r="G57" s="182"/>
      <c r="H57" s="182"/>
      <c r="I57" s="182"/>
      <c r="J57" s="183"/>
      <c r="K57" s="37"/>
      <c r="L57" s="1"/>
      <c r="M57" s="1"/>
      <c r="N57"/>
      <c r="O57"/>
      <c r="P57"/>
      <c r="Q57" s="492"/>
      <c r="S57" s="470"/>
      <c r="T57" s="470"/>
    </row>
    <row r="58" spans="1:25" ht="15.75" x14ac:dyDescent="0.25">
      <c r="A58" s="90"/>
      <c r="B58" s="191"/>
      <c r="C58" s="1"/>
      <c r="D58" s="42"/>
      <c r="E58" s="42"/>
      <c r="F58" s="42"/>
      <c r="G58" s="42"/>
      <c r="H58" s="42"/>
      <c r="I58" s="299"/>
      <c r="J58" s="299"/>
      <c r="K58" s="369"/>
      <c r="L58" s="1"/>
      <c r="M58" s="1"/>
      <c r="N58" s="368"/>
      <c r="O58" s="368"/>
      <c r="P58" s="368"/>
      <c r="Q58" s="423"/>
      <c r="S58"/>
      <c r="U58"/>
      <c r="V58"/>
      <c r="W58"/>
      <c r="X58"/>
      <c r="Y58"/>
    </row>
    <row r="59" spans="1:25" ht="15.75" x14ac:dyDescent="0.25">
      <c r="A59" s="37" t="s">
        <v>101</v>
      </c>
      <c r="H59" s="42"/>
      <c r="I59" s="42"/>
      <c r="J59" s="42"/>
      <c r="L59" s="1"/>
      <c r="M59" s="1"/>
      <c r="N59"/>
      <c r="O59"/>
      <c r="P59"/>
      <c r="Q59" s="423"/>
      <c r="U59"/>
      <c r="V59"/>
      <c r="W59"/>
      <c r="X59"/>
      <c r="Y59"/>
    </row>
    <row r="60" spans="1:25" ht="15.75" x14ac:dyDescent="0.25">
      <c r="A60" s="37" t="s">
        <v>182</v>
      </c>
      <c r="I60" s="42"/>
      <c r="J60" s="42"/>
      <c r="L60" s="1"/>
      <c r="M60" s="1"/>
      <c r="N60"/>
      <c r="O60"/>
      <c r="P60"/>
      <c r="Q60" s="423"/>
      <c r="U60"/>
      <c r="V60"/>
      <c r="W60"/>
      <c r="X60"/>
      <c r="Y60"/>
    </row>
    <row r="61" spans="1:25" ht="15.75" x14ac:dyDescent="0.25">
      <c r="I61" s="42"/>
      <c r="J61" s="42"/>
      <c r="L61" s="1"/>
      <c r="M61" s="1"/>
      <c r="N61"/>
      <c r="O61"/>
      <c r="P61"/>
      <c r="Q61" s="423"/>
      <c r="U61"/>
      <c r="V61"/>
      <c r="W61"/>
      <c r="X61"/>
      <c r="Y61"/>
    </row>
    <row r="62" spans="1:25" ht="15.75" x14ac:dyDescent="0.25">
      <c r="A62" s="108" t="s">
        <v>102</v>
      </c>
      <c r="B62" s="1154">
        <f>Termine!F1</f>
        <v>43344</v>
      </c>
      <c r="C62" s="1155"/>
      <c r="D62" s="1155"/>
      <c r="I62" s="42"/>
      <c r="J62" s="42"/>
      <c r="L62" s="1"/>
      <c r="M62" s="1"/>
      <c r="N62"/>
      <c r="O62"/>
      <c r="P62"/>
      <c r="Q62" s="423"/>
      <c r="U62"/>
      <c r="V62"/>
      <c r="W62"/>
      <c r="X62"/>
      <c r="Y62"/>
    </row>
    <row r="63" spans="1:25" ht="15.75" x14ac:dyDescent="0.25">
      <c r="I63" s="42"/>
      <c r="J63" s="42"/>
      <c r="L63" s="1"/>
      <c r="M63" s="1"/>
      <c r="N63"/>
      <c r="O63"/>
      <c r="P63"/>
      <c r="Q63" s="423"/>
      <c r="S63" s="37" t="s">
        <v>0</v>
      </c>
      <c r="U63"/>
      <c r="V63"/>
      <c r="W63"/>
    </row>
    <row r="64" spans="1:25" ht="15.75" x14ac:dyDescent="0.25">
      <c r="I64" s="42"/>
      <c r="J64" s="42"/>
      <c r="O64"/>
      <c r="P64"/>
      <c r="Q64" s="423"/>
      <c r="U64"/>
      <c r="V64"/>
      <c r="W64"/>
    </row>
    <row r="65" spans="1:23" ht="15.75" x14ac:dyDescent="0.25">
      <c r="I65" s="42"/>
      <c r="J65" s="42"/>
      <c r="O65"/>
      <c r="Q65" s="423"/>
      <c r="R65" s="369"/>
      <c r="S65" s="369"/>
      <c r="T65" s="369"/>
      <c r="U65"/>
      <c r="V65"/>
      <c r="W65"/>
    </row>
    <row r="66" spans="1:23" ht="15.75" x14ac:dyDescent="0.25">
      <c r="Q66" s="423"/>
      <c r="U66"/>
      <c r="V66"/>
      <c r="W66"/>
    </row>
    <row r="67" spans="1:23" x14ac:dyDescent="0.2">
      <c r="Q67" s="423"/>
    </row>
    <row r="68" spans="1:23" s="369" customFormat="1" x14ac:dyDescent="0.2">
      <c r="A68" s="37"/>
      <c r="B68" s="40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423"/>
      <c r="R68" s="37"/>
      <c r="S68" s="37"/>
      <c r="T68" s="37"/>
    </row>
    <row r="69" spans="1:23" x14ac:dyDescent="0.2">
      <c r="Q69" s="423"/>
    </row>
  </sheetData>
  <sortState ref="A45:A56">
    <sortCondition ref="A45"/>
  </sortState>
  <mergeCells count="1">
    <mergeCell ref="B62:D62"/>
  </mergeCells>
  <pageMargins left="0.7" right="0.7" top="0.75" bottom="0.75" header="0.3" footer="0.3"/>
  <pageSetup paperSize="9" scale="7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1"/>
  <sheetViews>
    <sheetView tabSelected="1" topLeftCell="A61" zoomScale="90" zoomScaleNormal="90" workbookViewId="0">
      <selection activeCell="G81" sqref="G81"/>
    </sheetView>
  </sheetViews>
  <sheetFormatPr baseColWidth="10" defaultColWidth="11" defaultRowHeight="15" x14ac:dyDescent="0.2"/>
  <cols>
    <col min="1" max="1" width="21.5" style="37" customWidth="1"/>
    <col min="2" max="2" width="6.75" style="40" customWidth="1"/>
    <col min="3" max="3" width="6.75" style="37" customWidth="1"/>
    <col min="4" max="13" width="6.5" style="37" customWidth="1"/>
    <col min="14" max="14" width="9.5" style="37" customWidth="1"/>
    <col min="15" max="26" width="4.625" style="37" customWidth="1"/>
    <col min="27" max="16384" width="11" style="37"/>
  </cols>
  <sheetData>
    <row r="1" spans="1:14" x14ac:dyDescent="0.2">
      <c r="A1" s="46" t="s">
        <v>23</v>
      </c>
      <c r="B1" s="47"/>
      <c r="M1" s="48" t="s">
        <v>1</v>
      </c>
      <c r="N1" s="1091">
        <v>43399</v>
      </c>
    </row>
    <row r="2" spans="1:14" x14ac:dyDescent="0.2">
      <c r="A2" s="38" t="s">
        <v>106</v>
      </c>
      <c r="B2" s="47"/>
      <c r="M2" s="48"/>
      <c r="N2" s="99"/>
    </row>
    <row r="3" spans="1:14" x14ac:dyDescent="0.2">
      <c r="A3" s="37" t="s">
        <v>116</v>
      </c>
      <c r="J3" s="49" t="s">
        <v>0</v>
      </c>
    </row>
    <row r="4" spans="1:14" x14ac:dyDescent="0.2">
      <c r="A4" s="37" t="s">
        <v>2</v>
      </c>
    </row>
    <row r="5" spans="1:14" x14ac:dyDescent="0.2">
      <c r="A5" s="37" t="s">
        <v>0</v>
      </c>
    </row>
    <row r="6" spans="1:14" ht="30" x14ac:dyDescent="0.4">
      <c r="A6" s="84" t="s">
        <v>13</v>
      </c>
    </row>
    <row r="7" spans="1:14" s="39" customFormat="1" ht="15.75" x14ac:dyDescent="0.25">
      <c r="A7" s="38"/>
      <c r="B7" s="79"/>
    </row>
    <row r="8" spans="1:14" ht="18.75" customHeight="1" x14ac:dyDescent="0.25">
      <c r="A8" s="80" t="str">
        <f>Termine!B9</f>
        <v>Wintersemester 2018/19</v>
      </c>
    </row>
    <row r="9" spans="1:14" s="39" customFormat="1" ht="60" x14ac:dyDescent="0.8">
      <c r="A9" s="38"/>
      <c r="B9" s="81"/>
      <c r="D9" s="80"/>
      <c r="H9" s="80" t="s">
        <v>493</v>
      </c>
    </row>
    <row r="10" spans="1:14" ht="15.75" x14ac:dyDescent="0.25">
      <c r="A10" s="70" t="s">
        <v>14</v>
      </c>
      <c r="B10" s="178" t="s">
        <v>559</v>
      </c>
      <c r="C10" s="374"/>
      <c r="D10" s="125"/>
      <c r="E10" s="118"/>
      <c r="F10" s="118"/>
    </row>
    <row r="11" spans="1:14" s="371" customFormat="1" ht="15.75" x14ac:dyDescent="0.25">
      <c r="A11" s="429"/>
      <c r="B11" s="178" t="s">
        <v>560</v>
      </c>
      <c r="C11" s="374"/>
      <c r="D11" s="125"/>
      <c r="E11" s="118"/>
      <c r="F11" s="118"/>
    </row>
    <row r="12" spans="1:14" s="371" customFormat="1" ht="15.75" x14ac:dyDescent="0.25">
      <c r="A12" s="429"/>
      <c r="B12" s="178" t="s">
        <v>562</v>
      </c>
      <c r="C12" s="374"/>
      <c r="D12" s="125"/>
      <c r="E12" s="118"/>
      <c r="F12" s="118"/>
    </row>
    <row r="13" spans="1:14" s="371" customFormat="1" ht="15.75" x14ac:dyDescent="0.25">
      <c r="A13" s="429"/>
      <c r="B13" s="178" t="s">
        <v>561</v>
      </c>
      <c r="C13" s="374"/>
      <c r="D13" s="125"/>
      <c r="E13" s="118"/>
      <c r="F13" s="118"/>
    </row>
    <row r="14" spans="1:14" ht="15.75" x14ac:dyDescent="0.25">
      <c r="A14" s="70"/>
      <c r="B14" s="178" t="s">
        <v>563</v>
      </c>
      <c r="C14" s="374"/>
      <c r="D14" s="125"/>
      <c r="E14" s="118"/>
      <c r="F14" s="118"/>
    </row>
    <row r="15" spans="1:14" s="488" customFormat="1" ht="15.75" x14ac:dyDescent="0.25">
      <c r="A15" s="70"/>
      <c r="B15" s="178" t="s">
        <v>564</v>
      </c>
      <c r="C15" s="374"/>
      <c r="D15" s="125"/>
      <c r="E15" s="118"/>
      <c r="F15" s="118"/>
    </row>
    <row r="16" spans="1:14" s="369" customFormat="1" ht="15.75" x14ac:dyDescent="0.25">
      <c r="A16" s="70"/>
      <c r="B16" s="178" t="s">
        <v>565</v>
      </c>
      <c r="C16" s="374"/>
      <c r="D16" s="125"/>
      <c r="E16" s="118"/>
      <c r="F16" s="118"/>
    </row>
    <row r="17" spans="1:28" ht="15.75" x14ac:dyDescent="0.25">
      <c r="A17" s="70"/>
      <c r="B17" s="337"/>
      <c r="C17" s="102"/>
      <c r="D17" s="125"/>
      <c r="E17" s="118"/>
    </row>
    <row r="18" spans="1:28" ht="15.75" x14ac:dyDescent="0.25">
      <c r="A18" s="70" t="s">
        <v>15</v>
      </c>
      <c r="B18" s="71"/>
    </row>
    <row r="19" spans="1:28" ht="15.75" x14ac:dyDescent="0.25">
      <c r="A19" s="70"/>
      <c r="B19" s="71"/>
    </row>
    <row r="20" spans="1:28" ht="15.75" x14ac:dyDescent="0.25">
      <c r="A20" s="39"/>
      <c r="B20" s="71"/>
    </row>
    <row r="21" spans="1:28" ht="15.75" x14ac:dyDescent="0.25">
      <c r="A21" s="39"/>
      <c r="B21" s="85" t="s">
        <v>16</v>
      </c>
      <c r="C21" s="44" t="s">
        <v>17</v>
      </c>
      <c r="D21" s="45"/>
      <c r="E21" s="45"/>
      <c r="F21" s="45"/>
      <c r="G21" s="45"/>
      <c r="H21" s="45"/>
      <c r="I21" s="44" t="s">
        <v>28</v>
      </c>
      <c r="J21" s="45"/>
      <c r="K21" s="43"/>
      <c r="L21" s="44" t="s">
        <v>48</v>
      </c>
      <c r="M21" s="45"/>
      <c r="N21" s="106"/>
      <c r="O21" s="106"/>
      <c r="P21" s="106"/>
      <c r="Q21" s="107"/>
    </row>
    <row r="22" spans="1:28" ht="15.75" x14ac:dyDescent="0.25">
      <c r="A22" s="39"/>
      <c r="B22" s="927">
        <v>101</v>
      </c>
      <c r="C22" s="928" t="s">
        <v>34</v>
      </c>
      <c r="D22" s="929"/>
      <c r="E22" s="929"/>
      <c r="F22" s="929"/>
      <c r="G22" s="929"/>
      <c r="H22" s="929"/>
      <c r="I22" s="930" t="s">
        <v>284</v>
      </c>
      <c r="J22" s="929"/>
      <c r="K22" s="931"/>
      <c r="L22" s="928" t="s">
        <v>700</v>
      </c>
      <c r="M22" s="929"/>
      <c r="N22" s="929"/>
      <c r="O22" s="929"/>
      <c r="P22" s="933"/>
      <c r="Q22" s="974"/>
    </row>
    <row r="23" spans="1:28" ht="15.75" x14ac:dyDescent="0.25">
      <c r="A23" s="39"/>
      <c r="B23" s="927">
        <v>102</v>
      </c>
      <c r="C23" s="928" t="s">
        <v>232</v>
      </c>
      <c r="D23" s="929"/>
      <c r="E23" s="929"/>
      <c r="F23" s="929"/>
      <c r="G23" s="929"/>
      <c r="H23" s="929"/>
      <c r="I23" s="930" t="s">
        <v>284</v>
      </c>
      <c r="J23" s="929"/>
      <c r="K23" s="931"/>
      <c r="L23" s="928" t="s">
        <v>419</v>
      </c>
      <c r="M23" s="929"/>
      <c r="N23" s="929"/>
      <c r="O23" s="929"/>
      <c r="P23" s="929"/>
      <c r="Q23" s="931"/>
    </row>
    <row r="24" spans="1:28" ht="15.75" x14ac:dyDescent="0.25">
      <c r="A24" s="39"/>
      <c r="B24" s="927">
        <v>103</v>
      </c>
      <c r="C24" s="928" t="s">
        <v>936</v>
      </c>
      <c r="D24" s="929"/>
      <c r="E24" s="929"/>
      <c r="F24" s="929"/>
      <c r="G24" s="929"/>
      <c r="H24" s="929"/>
      <c r="I24" s="930" t="s">
        <v>284</v>
      </c>
      <c r="J24" s="929"/>
      <c r="K24" s="931"/>
      <c r="L24" s="928" t="s">
        <v>419</v>
      </c>
      <c r="M24" s="929"/>
      <c r="N24" s="929"/>
      <c r="O24" s="929"/>
      <c r="P24" s="929"/>
      <c r="Q24" s="931"/>
    </row>
    <row r="25" spans="1:28" ht="15.75" x14ac:dyDescent="0.25">
      <c r="A25" s="39"/>
      <c r="B25" s="955">
        <v>402</v>
      </c>
      <c r="C25" s="945" t="s">
        <v>206</v>
      </c>
      <c r="D25" s="960"/>
      <c r="E25" s="960"/>
      <c r="F25" s="960"/>
      <c r="G25" s="960"/>
      <c r="H25" s="960"/>
      <c r="I25" s="945" t="s">
        <v>284</v>
      </c>
      <c r="J25" s="973"/>
      <c r="K25" s="954"/>
      <c r="L25" s="970" t="s">
        <v>52</v>
      </c>
      <c r="M25" s="960"/>
      <c r="N25" s="929"/>
      <c r="O25" s="929"/>
      <c r="P25" s="929"/>
      <c r="Q25" s="931"/>
    </row>
    <row r="26" spans="1:28" ht="15.75" x14ac:dyDescent="0.25">
      <c r="A26" s="39"/>
      <c r="B26" s="955">
        <v>403</v>
      </c>
      <c r="C26" s="945" t="s">
        <v>707</v>
      </c>
      <c r="D26" s="960"/>
      <c r="E26" s="960"/>
      <c r="F26" s="960"/>
      <c r="G26" s="960"/>
      <c r="H26" s="960"/>
      <c r="I26" s="945" t="s">
        <v>284</v>
      </c>
      <c r="J26" s="973"/>
      <c r="K26" s="954"/>
      <c r="L26" s="970" t="s">
        <v>52</v>
      </c>
      <c r="M26" s="960"/>
      <c r="N26" s="929"/>
      <c r="O26" s="929"/>
      <c r="P26" s="929"/>
      <c r="Q26" s="931"/>
    </row>
    <row r="27" spans="1:28" ht="15.75" x14ac:dyDescent="0.25">
      <c r="A27" s="39"/>
      <c r="B27" s="927">
        <v>701</v>
      </c>
      <c r="C27" s="976" t="s">
        <v>702</v>
      </c>
      <c r="D27" s="929"/>
      <c r="E27" s="929"/>
      <c r="F27" s="929"/>
      <c r="G27" s="929"/>
      <c r="H27" s="931"/>
      <c r="I27" s="945" t="s">
        <v>284</v>
      </c>
      <c r="J27" s="929"/>
      <c r="K27" s="929"/>
      <c r="L27" s="928" t="s">
        <v>648</v>
      </c>
      <c r="M27" s="929"/>
      <c r="N27" s="929"/>
      <c r="O27" s="929"/>
      <c r="P27" s="929"/>
      <c r="Q27" s="931"/>
    </row>
    <row r="28" spans="1:28" ht="15.75" x14ac:dyDescent="0.25">
      <c r="A28" s="39"/>
      <c r="B28" s="927">
        <v>702</v>
      </c>
      <c r="C28" s="976" t="s">
        <v>703</v>
      </c>
      <c r="D28" s="929"/>
      <c r="E28" s="929"/>
      <c r="F28" s="929"/>
      <c r="G28" s="929"/>
      <c r="H28" s="931"/>
      <c r="I28" s="945" t="s">
        <v>284</v>
      </c>
      <c r="J28" s="929"/>
      <c r="K28" s="929"/>
      <c r="L28" s="928" t="s">
        <v>648</v>
      </c>
      <c r="M28" s="929"/>
      <c r="N28" s="929"/>
      <c r="O28" s="929"/>
      <c r="P28" s="929"/>
      <c r="Q28" s="931"/>
    </row>
    <row r="29" spans="1:28" ht="15.75" x14ac:dyDescent="0.25">
      <c r="A29" s="39"/>
      <c r="B29" s="927">
        <v>704</v>
      </c>
      <c r="C29" s="928" t="s">
        <v>175</v>
      </c>
      <c r="D29" s="929"/>
      <c r="E29" s="929"/>
      <c r="F29" s="929"/>
      <c r="G29" s="929"/>
      <c r="H29" s="931"/>
      <c r="I29" s="945" t="s">
        <v>284</v>
      </c>
      <c r="J29" s="929"/>
      <c r="K29" s="929"/>
      <c r="L29" s="928" t="s">
        <v>648</v>
      </c>
      <c r="M29" s="929"/>
      <c r="N29" s="929"/>
      <c r="O29" s="929"/>
      <c r="P29" s="929"/>
      <c r="Q29" s="931"/>
      <c r="T29" s="37" t="s">
        <v>0</v>
      </c>
    </row>
    <row r="30" spans="1:28" ht="15.75" x14ac:dyDescent="0.25">
      <c r="A30" s="39"/>
      <c r="B30" s="927">
        <v>422</v>
      </c>
      <c r="C30" s="945" t="s">
        <v>137</v>
      </c>
      <c r="D30" s="929"/>
      <c r="E30" s="929"/>
      <c r="F30" s="929"/>
      <c r="G30" s="929"/>
      <c r="H30" s="929"/>
      <c r="I30" s="945" t="s">
        <v>204</v>
      </c>
      <c r="J30" s="929"/>
      <c r="K30" s="931"/>
      <c r="L30" s="970" t="s">
        <v>140</v>
      </c>
      <c r="M30" s="960"/>
      <c r="N30" s="929"/>
      <c r="O30" s="929"/>
      <c r="P30" s="929"/>
      <c r="Q30" s="931"/>
    </row>
    <row r="31" spans="1:28" ht="15.75" x14ac:dyDescent="0.25">
      <c r="A31" s="39"/>
      <c r="B31" s="927">
        <v>423</v>
      </c>
      <c r="C31" s="945" t="s">
        <v>138</v>
      </c>
      <c r="D31" s="929"/>
      <c r="E31" s="929"/>
      <c r="F31" s="929"/>
      <c r="G31" s="929"/>
      <c r="H31" s="929"/>
      <c r="I31" s="945" t="s">
        <v>204</v>
      </c>
      <c r="J31" s="929"/>
      <c r="K31" s="931"/>
      <c r="L31" s="970" t="s">
        <v>139</v>
      </c>
      <c r="M31" s="960"/>
      <c r="N31" s="929"/>
      <c r="O31" s="929"/>
      <c r="P31" s="929"/>
      <c r="Q31" s="931"/>
      <c r="T31" s="371"/>
      <c r="U31" s="371"/>
      <c r="V31" s="371"/>
      <c r="W31" s="371"/>
      <c r="X31" s="371"/>
      <c r="Y31" s="371"/>
      <c r="Z31" s="371"/>
      <c r="AA31" s="371"/>
      <c r="AB31" s="371"/>
    </row>
    <row r="32" spans="1:28" ht="15.75" x14ac:dyDescent="0.25">
      <c r="A32" s="39"/>
      <c r="B32" s="927">
        <v>424</v>
      </c>
      <c r="C32" s="945" t="s">
        <v>53</v>
      </c>
      <c r="D32" s="929"/>
      <c r="E32" s="929"/>
      <c r="F32" s="929"/>
      <c r="G32" s="929"/>
      <c r="H32" s="929"/>
      <c r="I32" s="945" t="s">
        <v>204</v>
      </c>
      <c r="J32" s="929"/>
      <c r="K32" s="931" t="s">
        <v>0</v>
      </c>
      <c r="L32" s="970" t="s">
        <v>139</v>
      </c>
      <c r="M32" s="960"/>
      <c r="N32" s="929"/>
      <c r="O32" s="929"/>
      <c r="P32" s="929"/>
      <c r="Q32" s="931"/>
      <c r="T32" s="371"/>
      <c r="U32" s="371"/>
      <c r="V32" s="371"/>
      <c r="W32" s="371"/>
      <c r="X32" s="371"/>
      <c r="Y32" s="371"/>
      <c r="Z32" s="371"/>
      <c r="AA32" s="371"/>
      <c r="AB32" s="371"/>
    </row>
    <row r="33" spans="1:17" ht="15.75" x14ac:dyDescent="0.25">
      <c r="A33" s="39"/>
      <c r="B33" s="347"/>
      <c r="C33" s="124"/>
      <c r="D33" s="100"/>
      <c r="E33" s="100"/>
      <c r="F33" s="100"/>
      <c r="G33" s="100"/>
      <c r="H33" s="100"/>
      <c r="I33" s="124"/>
      <c r="J33" s="100"/>
      <c r="K33" s="100"/>
      <c r="L33" s="122"/>
      <c r="M33" s="122"/>
      <c r="N33" s="100"/>
      <c r="O33" s="100"/>
      <c r="P33" s="100"/>
      <c r="Q33" s="100"/>
    </row>
    <row r="34" spans="1:17" ht="15.75" x14ac:dyDescent="0.25">
      <c r="A34" s="39" t="s">
        <v>19</v>
      </c>
      <c r="B34" s="71"/>
    </row>
    <row r="35" spans="1:17" ht="15.75" x14ac:dyDescent="0.25">
      <c r="A35" s="74"/>
      <c r="B35" s="71"/>
      <c r="D35" s="37" t="s">
        <v>0</v>
      </c>
      <c r="H35"/>
      <c r="I35"/>
      <c r="J35"/>
      <c r="K35"/>
    </row>
    <row r="36" spans="1:17" ht="30" x14ac:dyDescent="0.25">
      <c r="A36" s="304" t="s">
        <v>20</v>
      </c>
      <c r="B36" s="286">
        <v>1</v>
      </c>
      <c r="C36" s="334">
        <v>2</v>
      </c>
      <c r="D36" s="1068">
        <v>3</v>
      </c>
      <c r="E36"/>
      <c r="F36"/>
      <c r="G36"/>
    </row>
    <row r="37" spans="1:17" ht="18" x14ac:dyDescent="0.25">
      <c r="A37" s="72" t="s">
        <v>141</v>
      </c>
      <c r="C37" s="40"/>
      <c r="D37" s="40"/>
      <c r="E37"/>
      <c r="F37"/>
      <c r="G37"/>
    </row>
    <row r="38" spans="1:17" s="488" customFormat="1" ht="18" x14ac:dyDescent="0.25">
      <c r="A38" s="521"/>
      <c r="B38" s="521"/>
      <c r="C38" s="521"/>
      <c r="D38" s="1069"/>
      <c r="E38" s="470"/>
      <c r="F38" s="470"/>
      <c r="G38" s="470"/>
    </row>
    <row r="39" spans="1:17" ht="18" x14ac:dyDescent="0.25">
      <c r="A39" s="447" t="s">
        <v>670</v>
      </c>
      <c r="B39" s="323" t="s">
        <v>821</v>
      </c>
      <c r="C39" s="380"/>
      <c r="D39" s="1063"/>
      <c r="E39"/>
      <c r="F39"/>
      <c r="G39"/>
    </row>
    <row r="40" spans="1:17" ht="18" x14ac:dyDescent="0.25">
      <c r="A40" s="447" t="s">
        <v>709</v>
      </c>
      <c r="B40" s="276">
        <v>422</v>
      </c>
      <c r="C40" s="276"/>
      <c r="D40" s="1070"/>
      <c r="E40"/>
      <c r="F40"/>
      <c r="G40"/>
    </row>
    <row r="41" spans="1:17" ht="18" x14ac:dyDescent="0.25">
      <c r="A41" s="447" t="s">
        <v>710</v>
      </c>
      <c r="B41" s="276"/>
      <c r="C41" s="276">
        <v>422</v>
      </c>
      <c r="D41" s="1070"/>
      <c r="E41"/>
      <c r="F41"/>
      <c r="G41"/>
    </row>
    <row r="42" spans="1:17" s="488" customFormat="1" ht="18" x14ac:dyDescent="0.25">
      <c r="A42" s="447" t="s">
        <v>711</v>
      </c>
      <c r="B42" s="276"/>
      <c r="C42" s="276"/>
      <c r="D42" s="1070">
        <v>422</v>
      </c>
      <c r="E42" s="470"/>
      <c r="F42" s="470"/>
      <c r="G42" s="470"/>
    </row>
    <row r="43" spans="1:17" s="488" customFormat="1" ht="18" x14ac:dyDescent="0.25">
      <c r="A43" s="447" t="s">
        <v>719</v>
      </c>
      <c r="B43" s="276">
        <v>101</v>
      </c>
      <c r="C43" s="276">
        <v>101</v>
      </c>
      <c r="D43" s="1070"/>
      <c r="E43" s="470"/>
      <c r="F43" s="470"/>
      <c r="G43" s="470"/>
    </row>
    <row r="44" spans="1:17" s="488" customFormat="1" ht="18" x14ac:dyDescent="0.25">
      <c r="A44" s="447" t="s">
        <v>720</v>
      </c>
      <c r="B44" s="276"/>
      <c r="C44" s="276"/>
      <c r="D44" s="1070">
        <v>101</v>
      </c>
      <c r="E44" s="470"/>
      <c r="F44" s="470"/>
      <c r="G44" s="470"/>
    </row>
    <row r="45" spans="1:17" s="488" customFormat="1" ht="18" x14ac:dyDescent="0.25">
      <c r="A45" s="447"/>
      <c r="B45" s="276"/>
      <c r="C45" s="276"/>
      <c r="D45" s="1070"/>
      <c r="E45" s="470"/>
      <c r="F45" s="470"/>
      <c r="G45" s="470"/>
    </row>
    <row r="46" spans="1:17" s="371" customFormat="1" ht="18" x14ac:dyDescent="0.25">
      <c r="A46" s="447" t="s">
        <v>677</v>
      </c>
      <c r="B46" s="323" t="s">
        <v>822</v>
      </c>
      <c r="C46" s="380"/>
      <c r="D46" s="1063"/>
      <c r="E46" s="103"/>
      <c r="F46" s="103"/>
      <c r="G46" s="103"/>
    </row>
    <row r="47" spans="1:17" ht="18" x14ac:dyDescent="0.25">
      <c r="A47" s="447" t="s">
        <v>712</v>
      </c>
      <c r="B47" s="276">
        <v>423</v>
      </c>
      <c r="C47" s="276">
        <v>423</v>
      </c>
      <c r="D47" s="1070"/>
      <c r="E47"/>
      <c r="F47"/>
      <c r="G47"/>
    </row>
    <row r="48" spans="1:17" s="488" customFormat="1" ht="18" x14ac:dyDescent="0.25">
      <c r="A48" s="447" t="s">
        <v>713</v>
      </c>
      <c r="B48" s="276"/>
      <c r="C48" s="276"/>
      <c r="D48" s="1070">
        <v>423</v>
      </c>
      <c r="E48" s="372" t="s">
        <v>0</v>
      </c>
      <c r="F48" s="470"/>
      <c r="G48" s="470"/>
    </row>
    <row r="49" spans="1:15" s="488" customFormat="1" ht="18" x14ac:dyDescent="0.25">
      <c r="A49" s="447" t="s">
        <v>372</v>
      </c>
      <c r="B49" s="276">
        <v>102</v>
      </c>
      <c r="C49" s="276">
        <v>102</v>
      </c>
      <c r="D49" s="1070">
        <v>102</v>
      </c>
      <c r="E49" s="470"/>
      <c r="F49" s="470"/>
      <c r="G49" s="470"/>
    </row>
    <row r="50" spans="1:15" s="488" customFormat="1" ht="18" x14ac:dyDescent="0.25">
      <c r="A50" s="447" t="s">
        <v>373</v>
      </c>
      <c r="B50" s="276">
        <v>402</v>
      </c>
      <c r="C50" s="276">
        <v>402</v>
      </c>
      <c r="D50" s="1070">
        <v>402</v>
      </c>
      <c r="E50" s="470"/>
      <c r="F50" s="470"/>
      <c r="G50" s="470"/>
    </row>
    <row r="51" spans="1:15" ht="18" x14ac:dyDescent="0.25">
      <c r="A51" s="474" t="s">
        <v>681</v>
      </c>
      <c r="B51" s="323" t="s">
        <v>823</v>
      </c>
      <c r="C51" s="478"/>
      <c r="D51" s="1063"/>
      <c r="E51"/>
      <c r="F51"/>
      <c r="G51"/>
    </row>
    <row r="52" spans="1:15" ht="18" x14ac:dyDescent="0.25">
      <c r="A52" s="474" t="s">
        <v>714</v>
      </c>
      <c r="B52" s="478">
        <v>424</v>
      </c>
      <c r="C52" s="478">
        <v>424</v>
      </c>
      <c r="D52" s="1063"/>
      <c r="E52"/>
      <c r="F52"/>
      <c r="G52"/>
    </row>
    <row r="53" spans="1:15" s="873" customFormat="1" ht="18" x14ac:dyDescent="0.25">
      <c r="A53" s="474" t="s">
        <v>715</v>
      </c>
      <c r="B53" s="885"/>
      <c r="C53" s="885"/>
      <c r="D53" s="1063">
        <v>424</v>
      </c>
      <c r="E53" s="871"/>
      <c r="F53" s="871"/>
      <c r="G53" s="871"/>
    </row>
    <row r="54" spans="1:15" s="873" customFormat="1" ht="18" x14ac:dyDescent="0.25">
      <c r="A54" s="474" t="s">
        <v>382</v>
      </c>
      <c r="B54" s="885">
        <v>103</v>
      </c>
      <c r="C54" s="885">
        <v>103</v>
      </c>
      <c r="D54" s="1063">
        <v>103</v>
      </c>
      <c r="E54" s="871"/>
      <c r="F54" s="871"/>
      <c r="G54" s="871"/>
    </row>
    <row r="55" spans="1:15" s="873" customFormat="1" ht="18" x14ac:dyDescent="0.25">
      <c r="A55" s="474" t="s">
        <v>716</v>
      </c>
      <c r="B55" s="885">
        <v>403</v>
      </c>
      <c r="C55" s="885">
        <v>403</v>
      </c>
      <c r="D55" s="1063">
        <v>403</v>
      </c>
      <c r="E55" s="871"/>
      <c r="F55" s="871"/>
      <c r="G55" s="871"/>
    </row>
    <row r="56" spans="1:15" s="873" customFormat="1" ht="18" x14ac:dyDescent="0.25">
      <c r="A56" s="474" t="s">
        <v>695</v>
      </c>
      <c r="B56" s="885">
        <v>704</v>
      </c>
      <c r="C56" s="885">
        <v>704</v>
      </c>
      <c r="D56" s="1063">
        <v>704</v>
      </c>
      <c r="E56" s="871"/>
      <c r="F56" s="871"/>
      <c r="G56" s="871"/>
    </row>
    <row r="57" spans="1:15" s="873" customFormat="1" ht="18" x14ac:dyDescent="0.25">
      <c r="A57" s="477"/>
      <c r="B57" s="477"/>
      <c r="C57" s="477"/>
      <c r="D57" s="477"/>
      <c r="E57" s="871"/>
      <c r="F57" s="871"/>
      <c r="G57" s="871"/>
    </row>
    <row r="58" spans="1:15" s="489" customFormat="1" ht="18" x14ac:dyDescent="0.25">
      <c r="A58" s="534"/>
      <c r="B58" s="477"/>
      <c r="C58" s="477"/>
      <c r="D58" s="1"/>
      <c r="E58" s="1"/>
      <c r="F58" s="535" t="s">
        <v>0</v>
      </c>
      <c r="G58" s="1"/>
    </row>
    <row r="59" spans="1:15" ht="18" x14ac:dyDescent="0.25">
      <c r="A59" s="364"/>
      <c r="B59" s="533">
        <f>SUM(B39:B56)</f>
        <v>3084</v>
      </c>
      <c r="C59" s="533">
        <f t="shared" ref="C59:D59" si="0">SUM(C39:C56)</f>
        <v>3084</v>
      </c>
      <c r="D59" s="533">
        <f t="shared" si="0"/>
        <v>3084</v>
      </c>
      <c r="E59" s="42"/>
      <c r="F59" s="42"/>
      <c r="G59" s="42"/>
    </row>
    <row r="60" spans="1:15" x14ac:dyDescent="0.2">
      <c r="A60" s="240" t="s">
        <v>131</v>
      </c>
      <c r="B60" s="533">
        <f>SUM(B22:B26,B29:B32)</f>
        <v>3084</v>
      </c>
      <c r="C60" s="42"/>
      <c r="D60" s="216" t="s">
        <v>0</v>
      </c>
      <c r="E60" s="42"/>
      <c r="F60" s="42"/>
      <c r="G60" s="42"/>
    </row>
    <row r="61" spans="1:15" x14ac:dyDescent="0.2">
      <c r="A61" s="37" t="s">
        <v>21</v>
      </c>
      <c r="B61" s="66"/>
      <c r="C61" s="42"/>
      <c r="D61" s="215"/>
      <c r="E61" s="42"/>
      <c r="F61" s="42"/>
      <c r="G61" s="42"/>
    </row>
    <row r="62" spans="1:15" x14ac:dyDescent="0.2">
      <c r="A62" s="37" t="s">
        <v>2</v>
      </c>
      <c r="B62" s="66"/>
      <c r="C62" s="42"/>
      <c r="D62" s="216"/>
      <c r="E62" s="42"/>
      <c r="F62" s="42"/>
      <c r="G62" s="42"/>
    </row>
    <row r="63" spans="1:15" x14ac:dyDescent="0.2">
      <c r="A63" s="216" t="s">
        <v>22</v>
      </c>
      <c r="B63" s="215"/>
      <c r="C63" s="216"/>
      <c r="D63" s="219"/>
      <c r="E63" s="215"/>
      <c r="F63" s="215"/>
      <c r="G63" s="40"/>
      <c r="H63" s="40"/>
      <c r="I63" s="40"/>
      <c r="J63" s="40"/>
      <c r="K63" s="40"/>
      <c r="L63" s="40"/>
      <c r="M63" s="40"/>
      <c r="N63" s="40"/>
      <c r="O63" s="40"/>
    </row>
    <row r="64" spans="1:15" x14ac:dyDescent="0.2">
      <c r="A64" s="216"/>
      <c r="B64" s="365">
        <f>SUM(B38:B58)</f>
        <v>3084</v>
      </c>
      <c r="C64" s="365">
        <f>SUM(C38:C58)</f>
        <v>3084</v>
      </c>
      <c r="E64" s="216"/>
      <c r="F64" s="216" t="s">
        <v>152</v>
      </c>
    </row>
    <row r="65" spans="1:10" ht="15.75" x14ac:dyDescent="0.25">
      <c r="A65" s="218"/>
      <c r="B65" s="366">
        <f>SUM(B22:B32)</f>
        <v>4487</v>
      </c>
      <c r="C65" s="367"/>
      <c r="E65" s="219"/>
      <c r="F65" s="219"/>
      <c r="G65" s="66"/>
      <c r="H65" s="66"/>
    </row>
    <row r="66" spans="1:10" ht="15.75" x14ac:dyDescent="0.25">
      <c r="A66" s="216"/>
      <c r="B66" s="37"/>
      <c r="C66" s="219"/>
      <c r="D66" s="39"/>
      <c r="E66" s="216"/>
      <c r="F66" s="216"/>
    </row>
    <row r="67" spans="1:10" x14ac:dyDescent="0.2">
      <c r="D67" s="42"/>
    </row>
    <row r="68" spans="1:10" ht="15.75" x14ac:dyDescent="0.25">
      <c r="D68" s="299"/>
      <c r="E68" s="39" t="str">
        <f>H9</f>
        <v>Studienjahrgang  EA17</v>
      </c>
      <c r="F68" s="39"/>
      <c r="G68" s="77"/>
      <c r="H68" s="77"/>
    </row>
    <row r="69" spans="1:10" ht="15.75" x14ac:dyDescent="0.25">
      <c r="A69" s="39" t="s">
        <v>98</v>
      </c>
      <c r="B69" s="79"/>
      <c r="C69" s="39"/>
      <c r="D69" s="299"/>
    </row>
    <row r="70" spans="1:10" ht="16.5" thickBot="1" x14ac:dyDescent="0.3">
      <c r="D70" s="330"/>
      <c r="E70" s="241"/>
      <c r="F70" s="241"/>
      <c r="G70" s="241"/>
      <c r="H70" s="241"/>
      <c r="I70" s="241"/>
      <c r="J70" s="241"/>
    </row>
    <row r="71" spans="1:10" ht="16.5" thickBot="1" x14ac:dyDescent="0.3">
      <c r="A71" s="569" t="s">
        <v>96</v>
      </c>
      <c r="B71" s="569" t="s">
        <v>97</v>
      </c>
      <c r="C71" s="570" t="s">
        <v>100</v>
      </c>
      <c r="D71" s="572"/>
      <c r="E71" s="572"/>
      <c r="F71" s="572"/>
      <c r="G71" s="572"/>
      <c r="H71" s="572"/>
      <c r="I71" s="572"/>
      <c r="J71" s="573"/>
    </row>
    <row r="72" spans="1:10" ht="16.5" thickBot="1" x14ac:dyDescent="0.3">
      <c r="A72" s="1175" t="s">
        <v>433</v>
      </c>
      <c r="B72" s="1176">
        <v>1</v>
      </c>
      <c r="C72" s="571"/>
      <c r="D72" s="572"/>
      <c r="E72" s="572"/>
      <c r="F72" s="572"/>
      <c r="G72" s="572"/>
      <c r="H72" s="572"/>
      <c r="I72" s="572"/>
      <c r="J72" s="573"/>
    </row>
    <row r="73" spans="1:10" ht="16.5" thickBot="1" x14ac:dyDescent="0.3">
      <c r="A73" s="1177" t="s">
        <v>428</v>
      </c>
      <c r="B73" s="1176">
        <v>1</v>
      </c>
      <c r="C73" s="571"/>
      <c r="D73" s="572"/>
      <c r="E73" s="572"/>
      <c r="F73" s="572"/>
      <c r="G73" s="572"/>
      <c r="H73" s="572"/>
      <c r="I73" s="572"/>
      <c r="J73" s="573"/>
    </row>
    <row r="74" spans="1:10" ht="16.5" thickBot="1" x14ac:dyDescent="0.3">
      <c r="A74" s="1177" t="s">
        <v>426</v>
      </c>
      <c r="B74" s="1176">
        <v>1</v>
      </c>
      <c r="C74" s="571"/>
      <c r="D74" s="572"/>
      <c r="E74" s="572"/>
      <c r="F74" s="572"/>
      <c r="G74" s="572"/>
      <c r="H74" s="572"/>
      <c r="I74" s="572"/>
      <c r="J74" s="573"/>
    </row>
    <row r="75" spans="1:10" ht="16.5" thickBot="1" x14ac:dyDescent="0.3">
      <c r="A75" s="1177" t="s">
        <v>431</v>
      </c>
      <c r="B75" s="1176">
        <v>1</v>
      </c>
      <c r="C75" s="571"/>
      <c r="D75" s="572"/>
      <c r="E75" s="572"/>
      <c r="F75" s="572"/>
      <c r="G75" s="572"/>
      <c r="H75" s="572"/>
      <c r="I75" s="572"/>
      <c r="J75" s="573"/>
    </row>
    <row r="76" spans="1:10" s="873" customFormat="1" ht="16.5" thickBot="1" x14ac:dyDescent="0.3">
      <c r="A76" s="1177" t="s">
        <v>432</v>
      </c>
      <c r="B76" s="1176">
        <v>1</v>
      </c>
      <c r="C76" s="632"/>
      <c r="D76" s="633"/>
      <c r="E76" s="633"/>
      <c r="F76" s="633"/>
      <c r="G76" s="633"/>
      <c r="H76" s="633"/>
      <c r="I76" s="633"/>
      <c r="J76" s="634"/>
    </row>
    <row r="77" spans="1:10" ht="16.5" thickBot="1" x14ac:dyDescent="0.3">
      <c r="A77" s="1177" t="s">
        <v>425</v>
      </c>
      <c r="B77" s="1176">
        <v>2</v>
      </c>
      <c r="C77" s="571"/>
      <c r="D77" s="572"/>
      <c r="E77" s="572"/>
      <c r="F77" s="572"/>
      <c r="G77" s="572"/>
      <c r="H77" s="572"/>
      <c r="I77" s="572"/>
      <c r="J77" s="573"/>
    </row>
    <row r="78" spans="1:10" ht="16.5" thickBot="1" x14ac:dyDescent="0.3">
      <c r="A78" s="1177" t="s">
        <v>427</v>
      </c>
      <c r="B78" s="1176">
        <v>2</v>
      </c>
      <c r="C78" s="571"/>
      <c r="D78" s="572"/>
      <c r="E78" s="572"/>
      <c r="F78" s="572"/>
      <c r="G78" s="572"/>
      <c r="H78" s="572"/>
      <c r="I78" s="572"/>
      <c r="J78" s="573"/>
    </row>
    <row r="79" spans="1:10" ht="16.5" thickBot="1" x14ac:dyDescent="0.3">
      <c r="A79" s="1177" t="s">
        <v>429</v>
      </c>
      <c r="B79" s="1176">
        <v>2</v>
      </c>
      <c r="C79" s="571"/>
      <c r="D79" s="572"/>
      <c r="E79" s="572"/>
      <c r="F79" s="572"/>
      <c r="G79" s="572"/>
      <c r="H79" s="572"/>
      <c r="I79" s="572"/>
      <c r="J79" s="573"/>
    </row>
    <row r="80" spans="1:10" ht="16.5" thickBot="1" x14ac:dyDescent="0.3">
      <c r="A80" s="1177" t="s">
        <v>430</v>
      </c>
      <c r="B80" s="1176">
        <v>2</v>
      </c>
      <c r="C80" s="571"/>
      <c r="D80" s="572"/>
      <c r="E80" s="572"/>
      <c r="F80" s="572"/>
      <c r="G80" s="572"/>
      <c r="H80" s="572"/>
      <c r="I80" s="572"/>
      <c r="J80" s="573"/>
    </row>
    <row r="81" spans="1:10" ht="16.5" thickBot="1" x14ac:dyDescent="0.3">
      <c r="A81" s="575"/>
      <c r="B81" s="574"/>
      <c r="C81" s="571"/>
      <c r="D81" s="572"/>
      <c r="E81" s="572"/>
      <c r="F81" s="572"/>
      <c r="G81" s="572"/>
      <c r="H81" s="572"/>
      <c r="I81" s="572"/>
      <c r="J81" s="573"/>
    </row>
    <row r="82" spans="1:10" ht="16.5" thickBot="1" x14ac:dyDescent="0.3">
      <c r="A82" s="575"/>
      <c r="B82" s="574"/>
      <c r="C82" s="571"/>
      <c r="D82" s="572"/>
      <c r="E82" s="572"/>
      <c r="F82" s="572"/>
      <c r="G82" s="572"/>
      <c r="H82" s="572"/>
      <c r="I82" s="572"/>
      <c r="J82" s="573"/>
    </row>
    <row r="83" spans="1:10" ht="16.5" thickBot="1" x14ac:dyDescent="0.3">
      <c r="A83" s="575"/>
      <c r="B83" s="574"/>
      <c r="C83" s="571"/>
      <c r="D83" s="572"/>
      <c r="E83" s="572"/>
      <c r="F83" s="572"/>
      <c r="G83" s="572"/>
      <c r="H83" s="572"/>
      <c r="I83" s="572"/>
      <c r="J83" s="573"/>
    </row>
    <row r="84" spans="1:10" ht="16.5" thickBot="1" x14ac:dyDescent="0.3">
      <c r="A84" s="575"/>
      <c r="B84" s="574"/>
      <c r="C84" s="571"/>
      <c r="D84" s="572"/>
      <c r="E84" s="572"/>
      <c r="F84" s="572"/>
      <c r="G84" s="572"/>
      <c r="H84" s="572"/>
      <c r="I84" s="572"/>
      <c r="J84" s="573"/>
    </row>
    <row r="85" spans="1:10" ht="16.5" thickBot="1" x14ac:dyDescent="0.3">
      <c r="A85" s="575"/>
      <c r="B85" s="574"/>
      <c r="C85" s="571"/>
      <c r="D85" s="572"/>
      <c r="E85" s="572"/>
      <c r="F85" s="572"/>
      <c r="G85" s="572"/>
      <c r="H85" s="572"/>
      <c r="I85" s="572"/>
      <c r="J85" s="573"/>
    </row>
    <row r="86" spans="1:10" ht="15.75" x14ac:dyDescent="0.25">
      <c r="A86" s="576"/>
      <c r="B86" s="577"/>
      <c r="C86" s="563"/>
      <c r="D86" s="566"/>
      <c r="E86" s="566"/>
      <c r="F86" s="566"/>
      <c r="G86" s="566"/>
      <c r="H86" s="566"/>
      <c r="I86" s="566"/>
      <c r="J86" s="566"/>
    </row>
    <row r="87" spans="1:10" ht="15.75" x14ac:dyDescent="0.25">
      <c r="A87" s="565" t="s">
        <v>101</v>
      </c>
      <c r="B87" s="562"/>
      <c r="C87" s="562"/>
      <c r="D87" s="564"/>
      <c r="E87" s="562"/>
      <c r="F87" s="562"/>
      <c r="G87" s="562"/>
      <c r="H87" s="562"/>
      <c r="I87" s="562"/>
      <c r="J87" s="562"/>
    </row>
    <row r="88" spans="1:10" ht="15.75" x14ac:dyDescent="0.25">
      <c r="A88" s="565" t="s">
        <v>182</v>
      </c>
      <c r="B88" s="562"/>
      <c r="C88" s="562"/>
      <c r="D88" s="562"/>
      <c r="E88" s="562"/>
      <c r="F88" s="562"/>
      <c r="G88" s="562"/>
      <c r="H88" s="562"/>
      <c r="I88" s="562"/>
      <c r="J88" s="562"/>
    </row>
    <row r="89" spans="1:10" x14ac:dyDescent="0.2">
      <c r="A89" s="488"/>
      <c r="C89" s="488"/>
      <c r="D89" s="488"/>
      <c r="E89" s="488"/>
      <c r="F89" s="488"/>
      <c r="G89" s="488"/>
      <c r="H89" s="488"/>
      <c r="I89" s="488"/>
      <c r="J89" s="488"/>
    </row>
    <row r="90" spans="1:10" ht="15.75" x14ac:dyDescent="0.25">
      <c r="A90" s="562"/>
      <c r="B90" s="562"/>
      <c r="C90" s="562"/>
      <c r="D90" s="568"/>
      <c r="E90" s="568"/>
      <c r="F90" s="568"/>
      <c r="G90" s="562"/>
      <c r="H90" s="562"/>
      <c r="I90" s="562"/>
      <c r="J90" s="562"/>
    </row>
    <row r="91" spans="1:10" ht="15.75" x14ac:dyDescent="0.25">
      <c r="A91" s="567" t="s">
        <v>102</v>
      </c>
      <c r="B91" s="1156">
        <f>Termine!F1</f>
        <v>43344</v>
      </c>
      <c r="C91" s="1157"/>
      <c r="D91" s="1157"/>
      <c r="E91" s="562"/>
      <c r="F91" s="562"/>
      <c r="G91" s="562"/>
      <c r="H91" s="562"/>
      <c r="I91" s="562"/>
      <c r="J91" s="562"/>
    </row>
  </sheetData>
  <sortState ref="A72:B81">
    <sortCondition ref="B72:B81"/>
    <sortCondition ref="A72:A81"/>
  </sortState>
  <mergeCells count="1">
    <mergeCell ref="B91:D91"/>
  </mergeCells>
  <pageMargins left="0.78740157499999996" right="0.78740157499999996" top="0.984251969" bottom="0.984251969" header="0.4921259845" footer="0.4921259845"/>
  <pageSetup paperSize="9" scale="7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AA159"/>
  <sheetViews>
    <sheetView zoomScale="90" zoomScaleNormal="90" workbookViewId="0">
      <selection activeCell="A65" sqref="A65"/>
    </sheetView>
  </sheetViews>
  <sheetFormatPr baseColWidth="10" defaultColWidth="11" defaultRowHeight="15" x14ac:dyDescent="0.2"/>
  <cols>
    <col min="1" max="1" width="22.25" style="37" customWidth="1"/>
    <col min="2" max="2" width="8.125" style="939" customWidth="1"/>
    <col min="3" max="3" width="7" style="37" customWidth="1"/>
    <col min="4" max="5" width="6.625" style="37" customWidth="1"/>
    <col min="6" max="8" width="7.75" style="37" customWidth="1"/>
    <col min="9" max="9" width="2.5" style="37" customWidth="1"/>
    <col min="10" max="10" width="4.625" style="37" hidden="1" customWidth="1"/>
    <col min="11" max="12" width="4.625" style="37" customWidth="1"/>
    <col min="13" max="13" width="9.5" style="37" customWidth="1"/>
    <col min="14" max="15" width="5.375" style="37" customWidth="1"/>
    <col min="16" max="16" width="7" style="37" customWidth="1"/>
    <col min="17" max="17" width="4.625" style="37" customWidth="1"/>
    <col min="18" max="18" width="3.75" style="37" customWidth="1"/>
    <col min="19" max="25" width="4.625" style="37" customWidth="1"/>
    <col min="26" max="16384" width="11" style="37"/>
  </cols>
  <sheetData>
    <row r="1" spans="1:26" x14ac:dyDescent="0.2">
      <c r="A1" s="46" t="s">
        <v>23</v>
      </c>
      <c r="B1" s="938"/>
      <c r="L1" s="48" t="s">
        <v>1</v>
      </c>
      <c r="M1" s="880">
        <v>43344</v>
      </c>
    </row>
    <row r="2" spans="1:26" x14ac:dyDescent="0.2">
      <c r="A2" s="38" t="s">
        <v>106</v>
      </c>
      <c r="B2" s="938"/>
      <c r="L2" s="48"/>
      <c r="M2" s="99"/>
    </row>
    <row r="3" spans="1:26" x14ac:dyDescent="0.2">
      <c r="A3" s="37" t="s">
        <v>116</v>
      </c>
      <c r="I3" s="49" t="s">
        <v>0</v>
      </c>
    </row>
    <row r="4" spans="1:26" x14ac:dyDescent="0.2">
      <c r="A4" s="37" t="s">
        <v>2</v>
      </c>
    </row>
    <row r="6" spans="1:26" ht="35.25" x14ac:dyDescent="0.5">
      <c r="A6" s="50" t="s">
        <v>25</v>
      </c>
    </row>
    <row r="7" spans="1:26" s="53" customFormat="1" ht="18.75" customHeight="1" x14ac:dyDescent="0.35">
      <c r="A7" s="80" t="str">
        <f>Termine!B9</f>
        <v>Wintersemester 2018/19</v>
      </c>
      <c r="B7" s="969"/>
    </row>
    <row r="8" spans="1:26" s="55" customFormat="1" ht="50.1" customHeight="1" x14ac:dyDescent="0.8">
      <c r="A8" s="38"/>
      <c r="B8" s="967"/>
      <c r="C8" s="55" t="s">
        <v>0</v>
      </c>
      <c r="D8" s="51"/>
      <c r="H8" s="56" t="s">
        <v>494</v>
      </c>
    </row>
    <row r="9" spans="1:26" s="55" customFormat="1" ht="14.25" customHeight="1" x14ac:dyDescent="0.25">
      <c r="A9" s="38"/>
      <c r="B9" s="967"/>
      <c r="D9" s="51"/>
      <c r="H9" s="56"/>
    </row>
    <row r="10" spans="1:26" ht="14.25" customHeight="1" x14ac:dyDescent="0.2">
      <c r="A10" s="57" t="s">
        <v>14</v>
      </c>
      <c r="B10" s="944" t="s">
        <v>559</v>
      </c>
      <c r="C10" s="374"/>
      <c r="D10" s="125"/>
      <c r="E10" s="118"/>
      <c r="F10" s="118"/>
      <c r="G10" s="58"/>
      <c r="H10" s="58"/>
      <c r="I10" s="58"/>
      <c r="J10" s="58"/>
      <c r="K10" s="58"/>
      <c r="L10" s="58"/>
      <c r="M10" s="58"/>
      <c r="N10" s="58"/>
      <c r="O10" s="59"/>
      <c r="P10" s="60"/>
      <c r="Q10" s="59"/>
      <c r="R10" s="59"/>
    </row>
    <row r="11" spans="1:26" ht="14.25" customHeight="1" x14ac:dyDescent="0.2">
      <c r="A11" s="57"/>
      <c r="B11" s="944" t="s">
        <v>560</v>
      </c>
      <c r="C11" s="374"/>
      <c r="D11" s="125"/>
      <c r="E11" s="118"/>
      <c r="F11" s="118"/>
      <c r="G11" s="58"/>
      <c r="H11" s="58"/>
      <c r="I11" s="58"/>
      <c r="J11" s="58"/>
      <c r="K11" s="58"/>
      <c r="L11" s="58"/>
      <c r="M11" s="58"/>
      <c r="N11" s="58"/>
      <c r="O11" s="59"/>
      <c r="P11" s="60"/>
      <c r="Q11" s="59"/>
      <c r="R11" s="59"/>
      <c r="Z11" s="178"/>
    </row>
    <row r="12" spans="1:26" s="488" customFormat="1" ht="14.25" customHeight="1" x14ac:dyDescent="0.2">
      <c r="A12" s="57"/>
      <c r="B12" s="944" t="s">
        <v>562</v>
      </c>
      <c r="C12" s="374"/>
      <c r="D12" s="125"/>
      <c r="E12" s="118"/>
      <c r="F12" s="118"/>
      <c r="G12" s="58"/>
      <c r="H12" s="58"/>
      <c r="I12" s="58"/>
      <c r="J12" s="58"/>
      <c r="K12" s="58"/>
      <c r="L12" s="58"/>
      <c r="M12" s="58"/>
      <c r="N12" s="58"/>
      <c r="O12" s="59"/>
      <c r="P12" s="60"/>
      <c r="Q12" s="59"/>
      <c r="R12" s="59"/>
      <c r="Z12" s="178"/>
    </row>
    <row r="13" spans="1:26" ht="14.25" customHeight="1" x14ac:dyDescent="0.2">
      <c r="A13" s="57"/>
      <c r="B13" s="944" t="s">
        <v>566</v>
      </c>
      <c r="C13" s="374"/>
      <c r="D13" s="125"/>
      <c r="E13" s="118"/>
      <c r="F13" s="118"/>
      <c r="G13" s="58"/>
      <c r="H13" s="58"/>
      <c r="I13" s="58"/>
      <c r="J13" s="58"/>
      <c r="K13" s="58"/>
      <c r="L13" s="58"/>
      <c r="M13" s="58"/>
      <c r="N13" s="58"/>
      <c r="O13" s="59"/>
      <c r="P13" s="60"/>
      <c r="Q13" s="59"/>
      <c r="R13" s="59"/>
      <c r="Z13" s="178"/>
    </row>
    <row r="14" spans="1:26" ht="14.25" customHeight="1" x14ac:dyDescent="0.2">
      <c r="A14" s="57"/>
      <c r="B14" s="944" t="s">
        <v>563</v>
      </c>
      <c r="C14" s="374"/>
      <c r="D14" s="125"/>
      <c r="E14" s="118"/>
      <c r="F14" s="118"/>
      <c r="G14" s="58"/>
      <c r="H14" s="58"/>
      <c r="I14" s="58"/>
      <c r="J14" s="58"/>
      <c r="K14" s="58"/>
      <c r="L14" s="58"/>
      <c r="M14" s="58"/>
      <c r="N14" s="58"/>
      <c r="O14" s="59"/>
      <c r="P14" s="60"/>
      <c r="Q14" s="59"/>
      <c r="R14" s="59"/>
    </row>
    <row r="15" spans="1:26" ht="14.25" customHeight="1" x14ac:dyDescent="0.2">
      <c r="A15" s="57"/>
      <c r="B15" s="944" t="s">
        <v>564</v>
      </c>
      <c r="C15" s="374"/>
      <c r="D15" s="125"/>
      <c r="E15" s="118"/>
      <c r="F15" s="118"/>
      <c r="G15" s="58"/>
      <c r="H15" s="58"/>
      <c r="I15" s="58"/>
      <c r="J15" s="58"/>
      <c r="K15" s="58"/>
      <c r="L15" s="58"/>
      <c r="M15" s="58"/>
      <c r="N15" s="58"/>
      <c r="O15" s="59"/>
      <c r="P15" s="60"/>
      <c r="Q15" s="59"/>
      <c r="R15" s="59"/>
    </row>
    <row r="16" spans="1:26" s="873" customFormat="1" ht="14.25" customHeight="1" x14ac:dyDescent="0.2">
      <c r="A16" s="57"/>
      <c r="B16" s="944" t="s">
        <v>567</v>
      </c>
      <c r="C16" s="374"/>
      <c r="D16" s="125"/>
      <c r="E16" s="118"/>
      <c r="F16" s="118"/>
      <c r="G16" s="58"/>
      <c r="H16" s="58"/>
      <c r="I16" s="58"/>
      <c r="J16" s="58"/>
      <c r="K16" s="58"/>
      <c r="L16" s="58"/>
      <c r="M16" s="58"/>
      <c r="N16" s="58"/>
      <c r="O16" s="59"/>
      <c r="P16" s="60"/>
      <c r="Q16" s="59"/>
      <c r="R16" s="59"/>
    </row>
    <row r="17" spans="1:27" ht="14.25" customHeight="1" x14ac:dyDescent="0.2">
      <c r="A17" s="57"/>
      <c r="B17" s="944" t="s">
        <v>565</v>
      </c>
      <c r="C17" s="374"/>
      <c r="D17" s="125"/>
      <c r="E17" s="118"/>
      <c r="F17" s="118"/>
      <c r="G17" s="58"/>
      <c r="H17" s="58"/>
      <c r="I17" s="58"/>
      <c r="J17" s="58"/>
      <c r="K17" s="58"/>
      <c r="L17" s="58"/>
      <c r="M17" s="58"/>
      <c r="N17" s="58"/>
      <c r="O17" s="59"/>
      <c r="P17" s="60"/>
      <c r="Q17" s="59"/>
      <c r="R17" s="59"/>
    </row>
    <row r="18" spans="1:27" x14ac:dyDescent="0.2">
      <c r="A18" s="57"/>
      <c r="B18" s="944"/>
      <c r="C18" s="280"/>
      <c r="D18" s="115"/>
      <c r="E18" s="115"/>
      <c r="F18" s="115"/>
      <c r="G18" s="58"/>
      <c r="H18" s="58"/>
      <c r="I18" s="58"/>
      <c r="J18" s="58"/>
      <c r="K18" s="58"/>
      <c r="L18" s="58"/>
      <c r="M18" s="58"/>
      <c r="N18" s="58"/>
      <c r="O18" s="59"/>
      <c r="P18" s="60"/>
      <c r="Q18" s="59"/>
      <c r="R18" s="59"/>
    </row>
    <row r="19" spans="1:27" ht="15.75" customHeight="1" x14ac:dyDescent="0.25">
      <c r="A19" s="62" t="s">
        <v>15</v>
      </c>
      <c r="B19" s="965"/>
      <c r="C19" s="63"/>
      <c r="D19" s="116"/>
      <c r="E19" s="117"/>
      <c r="F19" s="117"/>
      <c r="G19" s="34"/>
      <c r="H19" s="34"/>
      <c r="I19" s="34"/>
      <c r="J19" s="34"/>
      <c r="K19"/>
      <c r="L19"/>
      <c r="M19"/>
      <c r="N19"/>
      <c r="O19"/>
      <c r="P19"/>
      <c r="Q19"/>
      <c r="R19"/>
      <c r="S19"/>
    </row>
    <row r="20" spans="1:27" s="39" customFormat="1" ht="15.75" customHeight="1" x14ac:dyDescent="0.25">
      <c r="A20" s="85" t="s">
        <v>27</v>
      </c>
      <c r="B20" s="951" t="s">
        <v>17</v>
      </c>
      <c r="C20" s="45"/>
      <c r="D20" s="45"/>
      <c r="E20" s="45"/>
      <c r="F20" s="45"/>
      <c r="G20" s="45"/>
      <c r="H20" s="44" t="s">
        <v>28</v>
      </c>
      <c r="I20" s="43"/>
      <c r="K20" s="44" t="s">
        <v>48</v>
      </c>
      <c r="L20" s="45"/>
      <c r="M20" s="106"/>
      <c r="N20" s="106"/>
      <c r="O20" s="106"/>
      <c r="P20" s="107"/>
      <c r="Q20"/>
      <c r="R20"/>
      <c r="S20"/>
    </row>
    <row r="21" spans="1:27" ht="15.75" customHeight="1" x14ac:dyDescent="0.25">
      <c r="A21" s="927">
        <v>101</v>
      </c>
      <c r="B21" s="953" t="s">
        <v>34</v>
      </c>
      <c r="C21" s="929"/>
      <c r="D21" s="929"/>
      <c r="E21" s="929"/>
      <c r="F21" s="929"/>
      <c r="G21" s="929"/>
      <c r="H21" s="930" t="s">
        <v>284</v>
      </c>
      <c r="I21" s="931"/>
      <c r="J21" s="928" t="s">
        <v>200</v>
      </c>
      <c r="K21" s="928" t="s">
        <v>700</v>
      </c>
      <c r="L21" s="929"/>
      <c r="M21" s="929"/>
      <c r="N21" s="929"/>
      <c r="O21" s="929"/>
      <c r="P21" s="943"/>
      <c r="Q21" s="97"/>
    </row>
    <row r="22" spans="1:27" ht="15.75" customHeight="1" x14ac:dyDescent="0.2">
      <c r="A22" s="927">
        <v>102</v>
      </c>
      <c r="B22" s="953" t="s">
        <v>232</v>
      </c>
      <c r="C22" s="929"/>
      <c r="D22" s="929"/>
      <c r="E22" s="929"/>
      <c r="F22" s="929"/>
      <c r="G22" s="929"/>
      <c r="H22" s="930" t="s">
        <v>284</v>
      </c>
      <c r="I22" s="931"/>
      <c r="J22" s="928" t="s">
        <v>233</v>
      </c>
      <c r="K22" s="928" t="s">
        <v>419</v>
      </c>
      <c r="L22" s="929"/>
      <c r="M22" s="929"/>
      <c r="N22" s="929"/>
      <c r="O22" s="929"/>
      <c r="P22" s="931"/>
    </row>
    <row r="23" spans="1:27" ht="15.75" customHeight="1" x14ac:dyDescent="0.2">
      <c r="A23" s="927">
        <v>103</v>
      </c>
      <c r="B23" s="953" t="s">
        <v>936</v>
      </c>
      <c r="C23" s="929"/>
      <c r="D23" s="929"/>
      <c r="E23" s="929"/>
      <c r="F23" s="929"/>
      <c r="G23" s="929"/>
      <c r="H23" s="930" t="s">
        <v>284</v>
      </c>
      <c r="I23" s="931"/>
      <c r="J23" s="928" t="s">
        <v>233</v>
      </c>
      <c r="K23" s="928" t="s">
        <v>419</v>
      </c>
      <c r="L23" s="929"/>
      <c r="M23" s="929"/>
      <c r="N23" s="929"/>
      <c r="O23" s="929"/>
      <c r="P23" s="931"/>
    </row>
    <row r="24" spans="1:27" ht="15.75" customHeight="1" x14ac:dyDescent="0.2">
      <c r="A24" s="955">
        <v>402</v>
      </c>
      <c r="B24" s="947" t="s">
        <v>206</v>
      </c>
      <c r="C24" s="960"/>
      <c r="D24" s="960"/>
      <c r="E24" s="960"/>
      <c r="F24" s="960"/>
      <c r="G24" s="960"/>
      <c r="H24" s="945" t="s">
        <v>284</v>
      </c>
      <c r="I24" s="954"/>
      <c r="J24" s="966"/>
      <c r="K24" s="970" t="s">
        <v>52</v>
      </c>
      <c r="L24" s="960"/>
      <c r="M24" s="929"/>
      <c r="N24" s="929"/>
      <c r="O24" s="929"/>
      <c r="P24" s="931"/>
    </row>
    <row r="25" spans="1:27" ht="15.75" customHeight="1" x14ac:dyDescent="0.25">
      <c r="A25" s="955">
        <v>403</v>
      </c>
      <c r="B25" s="947" t="s">
        <v>707</v>
      </c>
      <c r="C25" s="960"/>
      <c r="D25" s="960"/>
      <c r="E25" s="960"/>
      <c r="F25" s="960"/>
      <c r="G25" s="960"/>
      <c r="H25" s="945" t="s">
        <v>284</v>
      </c>
      <c r="I25" s="954"/>
      <c r="J25" s="966"/>
      <c r="K25" s="970" t="s">
        <v>52</v>
      </c>
      <c r="L25" s="960"/>
      <c r="M25" s="929"/>
      <c r="N25" s="929"/>
      <c r="O25" s="929"/>
      <c r="P25" s="931"/>
      <c r="U25" s="198"/>
    </row>
    <row r="26" spans="1:27" ht="15.75" customHeight="1" x14ac:dyDescent="0.25">
      <c r="A26" s="927">
        <v>701</v>
      </c>
      <c r="B26" s="936" t="s">
        <v>702</v>
      </c>
      <c r="C26" s="929"/>
      <c r="D26" s="929"/>
      <c r="E26" s="929"/>
      <c r="F26" s="929"/>
      <c r="G26" s="931"/>
      <c r="H26" s="945" t="s">
        <v>284</v>
      </c>
      <c r="I26" s="931"/>
      <c r="J26" s="928" t="s">
        <v>176</v>
      </c>
      <c r="K26" s="928" t="s">
        <v>648</v>
      </c>
      <c r="L26" s="929"/>
      <c r="M26" s="929"/>
      <c r="N26" s="929"/>
      <c r="O26" s="929"/>
      <c r="P26" s="931"/>
      <c r="U26" s="198"/>
    </row>
    <row r="27" spans="1:27" ht="15.75" customHeight="1" x14ac:dyDescent="0.25">
      <c r="A27" s="927">
        <v>702</v>
      </c>
      <c r="B27" s="936" t="s">
        <v>703</v>
      </c>
      <c r="C27" s="929"/>
      <c r="D27" s="929"/>
      <c r="E27" s="929"/>
      <c r="F27" s="929"/>
      <c r="G27" s="931"/>
      <c r="H27" s="945" t="s">
        <v>284</v>
      </c>
      <c r="I27" s="931"/>
      <c r="J27" s="928" t="s">
        <v>176</v>
      </c>
      <c r="K27" s="928" t="s">
        <v>648</v>
      </c>
      <c r="L27" s="929"/>
      <c r="M27" s="929"/>
      <c r="N27" s="929"/>
      <c r="O27" s="929"/>
      <c r="P27" s="931"/>
      <c r="U27" s="198"/>
    </row>
    <row r="28" spans="1:27" ht="15.75" customHeight="1" x14ac:dyDescent="0.25">
      <c r="A28" s="927">
        <v>704</v>
      </c>
      <c r="B28" s="953" t="s">
        <v>175</v>
      </c>
      <c r="C28" s="929"/>
      <c r="D28" s="929"/>
      <c r="E28" s="929"/>
      <c r="F28" s="929"/>
      <c r="G28" s="931"/>
      <c r="H28" s="945" t="s">
        <v>284</v>
      </c>
      <c r="I28" s="931"/>
      <c r="J28" s="928" t="s">
        <v>176</v>
      </c>
      <c r="K28" s="928" t="s">
        <v>648</v>
      </c>
      <c r="L28" s="929"/>
      <c r="M28" s="929"/>
      <c r="N28" s="929"/>
      <c r="O28" s="929"/>
      <c r="P28" s="931"/>
      <c r="U28" s="198"/>
    </row>
    <row r="29" spans="1:27" ht="15.75" x14ac:dyDescent="0.25">
      <c r="A29" s="927">
        <v>422</v>
      </c>
      <c r="B29" s="947" t="s">
        <v>137</v>
      </c>
      <c r="C29" s="929"/>
      <c r="D29" s="929"/>
      <c r="E29" s="929"/>
      <c r="F29" s="929"/>
      <c r="G29" s="929"/>
      <c r="H29" s="945" t="s">
        <v>204</v>
      </c>
      <c r="I29" s="929"/>
      <c r="J29" s="931"/>
      <c r="K29" s="970" t="s">
        <v>140</v>
      </c>
      <c r="L29" s="960"/>
      <c r="M29" s="929"/>
      <c r="N29" s="929"/>
      <c r="O29" s="929"/>
      <c r="P29" s="931"/>
      <c r="S29" s="371"/>
      <c r="T29" s="371"/>
      <c r="U29" s="202"/>
      <c r="V29" s="371"/>
      <c r="W29" s="371"/>
      <c r="X29" s="371"/>
      <c r="Y29" s="371"/>
      <c r="Z29" s="371"/>
      <c r="AA29" s="371"/>
    </row>
    <row r="30" spans="1:27" ht="15.75" x14ac:dyDescent="0.25">
      <c r="A30" s="927">
        <v>423</v>
      </c>
      <c r="B30" s="947" t="s">
        <v>138</v>
      </c>
      <c r="C30" s="929"/>
      <c r="D30" s="929"/>
      <c r="E30" s="929"/>
      <c r="F30" s="929"/>
      <c r="G30" s="929"/>
      <c r="H30" s="945" t="s">
        <v>204</v>
      </c>
      <c r="I30" s="929"/>
      <c r="J30" s="931"/>
      <c r="K30" s="970" t="s">
        <v>139</v>
      </c>
      <c r="L30" s="960"/>
      <c r="M30" s="929"/>
      <c r="N30" s="929"/>
      <c r="O30" s="929"/>
      <c r="P30" s="931"/>
      <c r="S30" s="371"/>
      <c r="T30" s="371"/>
      <c r="U30" s="202"/>
      <c r="V30" s="371"/>
      <c r="W30" s="371"/>
      <c r="X30" s="371"/>
      <c r="Y30" s="371"/>
      <c r="Z30" s="371"/>
      <c r="AA30" s="371"/>
    </row>
    <row r="31" spans="1:27" ht="15.75" x14ac:dyDescent="0.25">
      <c r="A31" s="927">
        <v>424</v>
      </c>
      <c r="B31" s="947" t="s">
        <v>53</v>
      </c>
      <c r="C31" s="929"/>
      <c r="D31" s="929"/>
      <c r="E31" s="929"/>
      <c r="F31" s="929"/>
      <c r="G31" s="929"/>
      <c r="H31" s="945" t="s">
        <v>204</v>
      </c>
      <c r="I31" s="929"/>
      <c r="J31" s="931" t="s">
        <v>0</v>
      </c>
      <c r="K31" s="970" t="s">
        <v>139</v>
      </c>
      <c r="L31" s="960"/>
      <c r="M31" s="929"/>
      <c r="N31" s="929"/>
      <c r="O31" s="929"/>
      <c r="P31" s="931"/>
      <c r="Q31"/>
      <c r="S31" s="371"/>
      <c r="T31" s="371"/>
      <c r="U31" s="371"/>
      <c r="V31" s="371"/>
      <c r="W31" s="371"/>
      <c r="X31" s="371"/>
      <c r="Y31" s="371"/>
      <c r="Z31" s="371"/>
      <c r="AA31" s="371"/>
    </row>
    <row r="32" spans="1:27" ht="16.5" customHeight="1" thickBot="1" x14ac:dyDescent="0.3">
      <c r="A32"/>
      <c r="B32" s="941"/>
      <c r="C32"/>
      <c r="D32"/>
      <c r="E32"/>
      <c r="F32"/>
      <c r="G32"/>
      <c r="H32"/>
      <c r="I32"/>
      <c r="J32"/>
      <c r="K32"/>
      <c r="L32"/>
      <c r="M32"/>
      <c r="N32"/>
      <c r="O32"/>
      <c r="P32"/>
    </row>
    <row r="33" spans="1:13" ht="16.5" customHeight="1" thickTop="1" x14ac:dyDescent="0.25">
      <c r="A33" s="207" t="s">
        <v>30</v>
      </c>
      <c r="B33" s="937">
        <v>1</v>
      </c>
      <c r="C33"/>
      <c r="D33"/>
      <c r="E33"/>
      <c r="F33"/>
      <c r="G33"/>
      <c r="H33"/>
      <c r="I33"/>
      <c r="J33"/>
      <c r="K33"/>
      <c r="L33"/>
      <c r="M33"/>
    </row>
    <row r="34" spans="1:13" ht="16.5" customHeight="1" x14ac:dyDescent="0.25">
      <c r="A34" s="326" t="s">
        <v>141</v>
      </c>
      <c r="B34" s="963"/>
      <c r="C34"/>
      <c r="D34"/>
      <c r="E34"/>
      <c r="F34"/>
      <c r="G34"/>
      <c r="H34"/>
      <c r="I34"/>
    </row>
    <row r="35" spans="1:13" s="488" customFormat="1" ht="16.5" customHeight="1" x14ac:dyDescent="0.25">
      <c r="A35" s="521"/>
      <c r="B35" s="962"/>
      <c r="C35" s="470"/>
      <c r="D35" s="470"/>
      <c r="E35" s="470"/>
      <c r="F35" s="470"/>
      <c r="G35" s="470"/>
      <c r="H35" s="470"/>
      <c r="I35" s="470"/>
    </row>
    <row r="36" spans="1:13" ht="16.5" customHeight="1" x14ac:dyDescent="0.25">
      <c r="A36" s="447" t="s">
        <v>670</v>
      </c>
      <c r="B36" s="948" t="s">
        <v>708</v>
      </c>
      <c r="C36" s="470"/>
      <c r="D36" s="470"/>
      <c r="E36" s="470"/>
      <c r="F36" s="488"/>
      <c r="G36" s="488"/>
      <c r="H36" s="488"/>
      <c r="I36" s="488"/>
    </row>
    <row r="37" spans="1:13" s="488" customFormat="1" ht="16.5" customHeight="1" x14ac:dyDescent="0.25">
      <c r="A37" s="521" t="s">
        <v>838</v>
      </c>
      <c r="B37" s="934">
        <v>422</v>
      </c>
      <c r="C37" s="470"/>
      <c r="D37" s="470"/>
      <c r="E37" s="470"/>
    </row>
    <row r="38" spans="1:13" ht="16.5" customHeight="1" x14ac:dyDescent="0.25">
      <c r="A38" s="447" t="s">
        <v>720</v>
      </c>
      <c r="B38" s="276">
        <v>101</v>
      </c>
      <c r="C38" s="470"/>
      <c r="D38" s="470"/>
      <c r="E38" s="470"/>
      <c r="F38" s="488"/>
      <c r="G38" s="488"/>
      <c r="H38" s="488"/>
      <c r="I38" s="488"/>
    </row>
    <row r="39" spans="1:13" ht="16.5" customHeight="1" x14ac:dyDescent="0.25">
      <c r="A39" s="447" t="s">
        <v>677</v>
      </c>
      <c r="B39" s="959" t="s">
        <v>822</v>
      </c>
      <c r="C39" s="103"/>
      <c r="D39" s="103"/>
      <c r="E39" s="103"/>
      <c r="F39" s="371"/>
      <c r="G39" s="371"/>
      <c r="H39" s="371"/>
      <c r="I39" s="371"/>
    </row>
    <row r="40" spans="1:13" ht="16.5" customHeight="1" x14ac:dyDescent="0.25">
      <c r="A40" s="447" t="s">
        <v>713</v>
      </c>
      <c r="B40" s="961">
        <v>423</v>
      </c>
      <c r="C40" s="470"/>
      <c r="D40" s="470"/>
      <c r="E40" s="470"/>
      <c r="F40" s="488"/>
      <c r="G40" s="488"/>
      <c r="H40" s="488"/>
      <c r="I40" s="488"/>
    </row>
    <row r="41" spans="1:13" s="488" customFormat="1" ht="16.5" customHeight="1" x14ac:dyDescent="0.25">
      <c r="A41" s="447" t="s">
        <v>372</v>
      </c>
      <c r="B41" s="961">
        <v>102</v>
      </c>
      <c r="C41" s="470"/>
      <c r="D41" s="470"/>
      <c r="E41" s="470"/>
    </row>
    <row r="42" spans="1:13" s="488" customFormat="1" ht="16.5" customHeight="1" x14ac:dyDescent="0.25">
      <c r="A42" s="447" t="s">
        <v>718</v>
      </c>
      <c r="B42" s="961">
        <v>402</v>
      </c>
      <c r="C42" s="470"/>
      <c r="D42" s="470"/>
      <c r="E42" s="470"/>
    </row>
    <row r="43" spans="1:13" ht="16.5" customHeight="1" x14ac:dyDescent="0.25">
      <c r="A43" s="474" t="s">
        <v>681</v>
      </c>
      <c r="B43" s="959" t="s">
        <v>823</v>
      </c>
      <c r="C43" s="103"/>
      <c r="D43" s="103"/>
      <c r="E43" s="103"/>
      <c r="F43"/>
      <c r="G43"/>
      <c r="H43"/>
      <c r="I43"/>
    </row>
    <row r="44" spans="1:13" ht="16.5" customHeight="1" x14ac:dyDescent="0.25">
      <c r="A44" s="474" t="s">
        <v>715</v>
      </c>
      <c r="B44" s="956">
        <v>424</v>
      </c>
      <c r="C44" s="470"/>
      <c r="D44" s="470"/>
      <c r="E44" s="470"/>
      <c r="F44" s="488"/>
      <c r="G44" s="488"/>
      <c r="H44" s="488"/>
      <c r="I44" s="488"/>
    </row>
    <row r="45" spans="1:13" s="873" customFormat="1" ht="16.5" customHeight="1" x14ac:dyDescent="0.25">
      <c r="A45" s="474" t="s">
        <v>382</v>
      </c>
      <c r="B45" s="885">
        <v>103</v>
      </c>
      <c r="C45" s="871"/>
      <c r="D45" s="871"/>
      <c r="E45" s="871"/>
    </row>
    <row r="46" spans="1:13" ht="16.5" customHeight="1" x14ac:dyDescent="0.25">
      <c r="A46" s="381" t="s">
        <v>717</v>
      </c>
      <c r="B46" s="956">
        <v>403</v>
      </c>
      <c r="C46" s="103"/>
      <c r="D46" s="103"/>
      <c r="E46" s="296"/>
      <c r="F46"/>
      <c r="G46" s="477"/>
      <c r="H46" s="477"/>
      <c r="I46"/>
    </row>
    <row r="47" spans="1:13" ht="16.5" customHeight="1" x14ac:dyDescent="0.25">
      <c r="A47" s="381" t="s">
        <v>621</v>
      </c>
      <c r="B47" s="956">
        <v>704</v>
      </c>
      <c r="C47" s="103"/>
      <c r="D47" s="103"/>
      <c r="E47" s="103"/>
      <c r="F47" s="103"/>
      <c r="G47"/>
      <c r="H47"/>
      <c r="I47"/>
      <c r="J47"/>
      <c r="K47"/>
    </row>
    <row r="48" spans="1:13" ht="16.5" customHeight="1" x14ac:dyDescent="0.25">
      <c r="A48" s="364"/>
      <c r="B48" s="950"/>
      <c r="C48" s="103"/>
      <c r="D48" s="103"/>
      <c r="E48" s="103"/>
      <c r="F48" s="103"/>
      <c r="G48"/>
      <c r="H48"/>
      <c r="I48"/>
      <c r="J48"/>
      <c r="K48"/>
    </row>
    <row r="49" spans="1:10" ht="16.5" customHeight="1" x14ac:dyDescent="0.25">
      <c r="A49" s="198" t="s">
        <v>131</v>
      </c>
      <c r="E49" s="39"/>
      <c r="F49" s="39"/>
      <c r="G49" s="39"/>
      <c r="H49" s="39"/>
    </row>
    <row r="50" spans="1:10" ht="15.75" x14ac:dyDescent="0.25">
      <c r="A50" s="37" t="s">
        <v>21</v>
      </c>
      <c r="E50" s="39"/>
      <c r="F50" s="39"/>
      <c r="G50" s="39"/>
      <c r="H50" s="39"/>
    </row>
    <row r="51" spans="1:10" ht="15.75" x14ac:dyDescent="0.25">
      <c r="A51" s="37" t="s">
        <v>2</v>
      </c>
      <c r="B51" s="958">
        <f>SUM(B37:B47)</f>
        <v>3084</v>
      </c>
      <c r="C51" s="490"/>
      <c r="D51" s="490"/>
      <c r="E51" s="65"/>
      <c r="F51" s="65"/>
      <c r="G51" s="39"/>
      <c r="H51" s="39"/>
    </row>
    <row r="52" spans="1:10" ht="15.75" x14ac:dyDescent="0.25">
      <c r="B52" s="958">
        <f>SUM(A21:A25,A28:A31)</f>
        <v>3084</v>
      </c>
      <c r="C52" s="214"/>
      <c r="D52" s="214"/>
      <c r="E52" s="39"/>
      <c r="F52" s="39"/>
      <c r="G52" s="39"/>
      <c r="H52" s="39"/>
    </row>
    <row r="53" spans="1:10" x14ac:dyDescent="0.2">
      <c r="A53" s="488"/>
      <c r="B53" s="968"/>
      <c r="C53" s="488"/>
      <c r="D53" s="488"/>
      <c r="E53" s="488"/>
      <c r="F53" s="488"/>
      <c r="G53" s="488"/>
      <c r="H53" s="488"/>
      <c r="I53" s="488"/>
      <c r="J53" s="488"/>
    </row>
    <row r="54" spans="1:10" x14ac:dyDescent="0.2">
      <c r="A54" s="488"/>
      <c r="B54" s="968"/>
      <c r="C54" s="488"/>
      <c r="D54" s="488"/>
      <c r="E54" s="488"/>
      <c r="F54" s="488"/>
      <c r="G54" s="488"/>
      <c r="H54" s="488"/>
      <c r="I54" s="488"/>
      <c r="J54" s="488"/>
    </row>
    <row r="55" spans="1:10" ht="15.75" x14ac:dyDescent="0.25">
      <c r="A55" s="579"/>
      <c r="B55" s="940"/>
      <c r="C55" s="579"/>
      <c r="D55" s="579"/>
      <c r="E55" s="581" t="s">
        <v>506</v>
      </c>
      <c r="F55" s="581"/>
      <c r="G55" s="582"/>
      <c r="H55" s="582"/>
      <c r="I55" s="579"/>
      <c r="J55" s="579"/>
    </row>
    <row r="56" spans="1:10" x14ac:dyDescent="0.2">
      <c r="A56" s="578"/>
      <c r="B56" s="964"/>
      <c r="C56" s="578"/>
      <c r="D56" s="488"/>
      <c r="E56" s="488"/>
      <c r="F56" s="488"/>
      <c r="G56" s="488"/>
      <c r="H56" s="488"/>
      <c r="I56" s="488"/>
      <c r="J56" s="488"/>
    </row>
    <row r="57" spans="1:10" s="488" customFormat="1" ht="16.5" thickBot="1" x14ac:dyDescent="0.3">
      <c r="A57" s="581" t="s">
        <v>98</v>
      </c>
      <c r="B57" s="975"/>
      <c r="C57" s="581"/>
      <c r="D57" s="581"/>
      <c r="E57" s="591"/>
      <c r="F57" s="591"/>
      <c r="G57" s="591"/>
      <c r="H57" s="591"/>
      <c r="I57" s="591"/>
      <c r="J57" s="591"/>
    </row>
    <row r="58" spans="1:10" s="488" customFormat="1" ht="16.5" thickBot="1" x14ac:dyDescent="0.3">
      <c r="A58" s="579"/>
      <c r="B58" s="940"/>
      <c r="C58" s="579"/>
      <c r="D58" s="579"/>
      <c r="E58" s="587"/>
      <c r="F58" s="587"/>
      <c r="G58" s="587"/>
      <c r="H58" s="587"/>
      <c r="I58" s="587"/>
      <c r="J58" s="588"/>
    </row>
    <row r="59" spans="1:10" s="488" customFormat="1" ht="16.5" thickBot="1" x14ac:dyDescent="0.3">
      <c r="A59" s="584" t="s">
        <v>96</v>
      </c>
      <c r="B59" s="971" t="s">
        <v>97</v>
      </c>
      <c r="C59" s="585" t="s">
        <v>100</v>
      </c>
      <c r="D59" s="590"/>
      <c r="E59" s="587"/>
      <c r="F59" s="587"/>
      <c r="G59" s="587"/>
      <c r="H59" s="587"/>
      <c r="I59" s="587"/>
      <c r="J59" s="588"/>
    </row>
    <row r="60" spans="1:10" s="488" customFormat="1" ht="16.5" thickBot="1" x14ac:dyDescent="0.3">
      <c r="A60" s="596" t="s">
        <v>434</v>
      </c>
      <c r="B60" s="932">
        <v>1</v>
      </c>
      <c r="C60" s="594"/>
      <c r="D60" s="587"/>
      <c r="E60" s="587"/>
      <c r="F60" s="587"/>
      <c r="G60" s="587"/>
      <c r="H60" s="587"/>
      <c r="I60" s="587"/>
      <c r="J60" s="588"/>
    </row>
    <row r="61" spans="1:10" s="488" customFormat="1" ht="15.75" thickBot="1" x14ac:dyDescent="0.25">
      <c r="A61" s="596" t="s">
        <v>463</v>
      </c>
      <c r="B61" s="957">
        <v>1</v>
      </c>
      <c r="C61" s="589"/>
      <c r="D61" s="587"/>
      <c r="E61" s="587"/>
      <c r="F61" s="587"/>
      <c r="G61" s="587"/>
      <c r="H61" s="587"/>
      <c r="I61" s="587"/>
      <c r="J61" s="588"/>
    </row>
    <row r="62" spans="1:10" s="488" customFormat="1" ht="15.75" thickBot="1" x14ac:dyDescent="0.25">
      <c r="A62" s="596" t="s">
        <v>464</v>
      </c>
      <c r="B62" s="957">
        <v>1</v>
      </c>
      <c r="C62" s="589"/>
      <c r="D62" s="587"/>
      <c r="E62" s="587"/>
      <c r="F62" s="587"/>
      <c r="G62" s="587"/>
      <c r="H62" s="587"/>
      <c r="I62" s="587"/>
      <c r="J62" s="588"/>
    </row>
    <row r="63" spans="1:10" s="488" customFormat="1" ht="15.75" thickBot="1" x14ac:dyDescent="0.25">
      <c r="A63" s="588"/>
      <c r="B63" s="957"/>
      <c r="C63" s="589"/>
      <c r="D63" s="587"/>
      <c r="E63" s="587"/>
      <c r="F63" s="587"/>
      <c r="G63" s="587"/>
      <c r="H63" s="587"/>
      <c r="I63" s="587"/>
      <c r="J63" s="588"/>
    </row>
    <row r="64" spans="1:10" s="488" customFormat="1" ht="15.75" thickBot="1" x14ac:dyDescent="0.25">
      <c r="A64" s="588"/>
      <c r="B64" s="957"/>
      <c r="C64" s="589"/>
      <c r="D64" s="587"/>
      <c r="E64" s="587"/>
      <c r="F64" s="587"/>
      <c r="G64" s="587"/>
      <c r="H64" s="587"/>
      <c r="I64" s="587"/>
      <c r="J64" s="588"/>
    </row>
    <row r="65" spans="1:10" s="488" customFormat="1" ht="15.75" thickBot="1" x14ac:dyDescent="0.25">
      <c r="A65" s="588"/>
      <c r="B65" s="957"/>
      <c r="C65" s="589"/>
      <c r="D65" s="587"/>
      <c r="E65" s="587"/>
      <c r="F65" s="587"/>
      <c r="G65" s="587"/>
      <c r="H65" s="587"/>
      <c r="I65" s="587"/>
      <c r="J65" s="588"/>
    </row>
    <row r="66" spans="1:10" ht="15.75" thickBot="1" x14ac:dyDescent="0.25">
      <c r="A66" s="593"/>
      <c r="B66" s="972"/>
      <c r="C66" s="592"/>
      <c r="D66" s="587"/>
      <c r="E66" s="587"/>
      <c r="F66" s="587"/>
      <c r="G66" s="587"/>
      <c r="H66" s="587"/>
      <c r="I66" s="587"/>
      <c r="J66" s="588"/>
    </row>
    <row r="67" spans="1:10" ht="16.5" thickBot="1" x14ac:dyDescent="0.3">
      <c r="A67" s="588"/>
      <c r="B67" s="935"/>
      <c r="C67" s="586"/>
      <c r="D67" s="587"/>
      <c r="E67" s="587"/>
      <c r="F67" s="587"/>
      <c r="G67" s="587"/>
      <c r="H67" s="587"/>
      <c r="I67" s="587"/>
      <c r="J67" s="588"/>
    </row>
    <row r="68" spans="1:10" ht="15.75" thickBot="1" x14ac:dyDescent="0.25">
      <c r="A68" s="588"/>
      <c r="B68" s="957"/>
      <c r="C68" s="589"/>
      <c r="D68" s="587"/>
      <c r="E68" s="587"/>
      <c r="F68" s="587"/>
      <c r="G68" s="587"/>
      <c r="H68" s="587"/>
      <c r="I68" s="587"/>
      <c r="J68" s="588"/>
    </row>
    <row r="69" spans="1:10" ht="16.5" thickBot="1" x14ac:dyDescent="0.3">
      <c r="A69" s="595"/>
      <c r="B69" s="935"/>
      <c r="C69" s="586"/>
      <c r="D69" s="587"/>
      <c r="E69" s="579"/>
      <c r="F69" s="579"/>
      <c r="G69" s="579"/>
      <c r="H69" s="579"/>
      <c r="I69" s="579"/>
      <c r="J69" s="579"/>
    </row>
    <row r="70" spans="1:10" ht="15.75" x14ac:dyDescent="0.25">
      <c r="A70" s="579"/>
      <c r="B70" s="940"/>
      <c r="C70" s="579"/>
      <c r="D70" s="579"/>
      <c r="E70" s="579"/>
      <c r="F70" s="579"/>
      <c r="G70" s="579"/>
      <c r="H70" s="579"/>
      <c r="I70" s="579"/>
      <c r="J70" s="579"/>
    </row>
    <row r="71" spans="1:10" ht="15.75" x14ac:dyDescent="0.25">
      <c r="A71" s="580" t="s">
        <v>101</v>
      </c>
      <c r="B71" s="940"/>
      <c r="C71" s="579"/>
      <c r="D71" s="579"/>
      <c r="E71" s="579"/>
      <c r="F71" s="579"/>
      <c r="G71" s="579"/>
      <c r="H71" s="579"/>
      <c r="I71" s="579"/>
      <c r="J71" s="579"/>
    </row>
    <row r="72" spans="1:10" ht="15.75" x14ac:dyDescent="0.25">
      <c r="A72" s="580" t="s">
        <v>182</v>
      </c>
      <c r="B72" s="940"/>
      <c r="C72" s="579"/>
      <c r="D72" s="579"/>
      <c r="E72" s="579"/>
      <c r="F72" s="579"/>
      <c r="G72" s="579"/>
      <c r="H72" s="579"/>
      <c r="I72" s="579"/>
      <c r="J72" s="579"/>
    </row>
    <row r="73" spans="1:10" x14ac:dyDescent="0.2">
      <c r="A73" s="488"/>
      <c r="B73" s="968"/>
      <c r="C73" s="488"/>
      <c r="D73" s="488"/>
      <c r="E73" s="488"/>
      <c r="F73" s="488"/>
      <c r="G73" s="488"/>
      <c r="H73" s="488"/>
      <c r="I73" s="488"/>
      <c r="J73" s="488"/>
    </row>
    <row r="74" spans="1:10" ht="15.75" x14ac:dyDescent="0.25">
      <c r="A74" s="488"/>
      <c r="C74" s="488"/>
      <c r="D74" s="488"/>
      <c r="E74" s="370"/>
      <c r="F74" s="370"/>
      <c r="G74" s="370"/>
      <c r="H74" s="370"/>
      <c r="I74" s="488"/>
      <c r="J74" s="488"/>
    </row>
    <row r="75" spans="1:10" ht="15.75" x14ac:dyDescent="0.25">
      <c r="A75" s="583" t="s">
        <v>102</v>
      </c>
      <c r="B75" s="1156">
        <f>Termine!F1</f>
        <v>43344</v>
      </c>
      <c r="C75" s="1158"/>
      <c r="D75" s="1158"/>
      <c r="E75" s="579"/>
      <c r="F75" s="579"/>
      <c r="G75" s="579"/>
      <c r="H75" s="579"/>
      <c r="I75" s="579"/>
      <c r="J75" s="579"/>
    </row>
    <row r="76" spans="1:10" ht="15.75" x14ac:dyDescent="0.25">
      <c r="E76" s="39"/>
      <c r="F76" s="39"/>
      <c r="G76" s="39"/>
      <c r="H76" s="39"/>
    </row>
    <row r="77" spans="1:10" ht="15.75" x14ac:dyDescent="0.25">
      <c r="E77" s="39"/>
      <c r="F77" s="39"/>
      <c r="G77" s="39"/>
      <c r="H77" s="39"/>
    </row>
    <row r="78" spans="1:10" ht="15.75" x14ac:dyDescent="0.25">
      <c r="E78" s="39"/>
      <c r="F78" s="39"/>
      <c r="G78" s="39"/>
      <c r="H78" s="39"/>
    </row>
    <row r="79" spans="1:10" ht="15.75" x14ac:dyDescent="0.25">
      <c r="E79" s="39"/>
      <c r="F79" s="39"/>
      <c r="G79" s="39"/>
      <c r="H79" s="39"/>
    </row>
    <row r="80" spans="1:10" ht="15.75" x14ac:dyDescent="0.25">
      <c r="E80" s="39"/>
      <c r="F80" s="39"/>
      <c r="G80" s="39"/>
      <c r="H80" s="39"/>
    </row>
    <row r="81" spans="5:8" ht="15.75" x14ac:dyDescent="0.25">
      <c r="E81" s="39"/>
      <c r="F81" s="39"/>
      <c r="G81" s="39"/>
      <c r="H81" s="39"/>
    </row>
    <row r="82" spans="5:8" ht="15.75" x14ac:dyDescent="0.25">
      <c r="E82" s="39"/>
      <c r="F82" s="39"/>
      <c r="G82" s="39"/>
      <c r="H82" s="39"/>
    </row>
    <row r="83" spans="5:8" ht="15.75" x14ac:dyDescent="0.25">
      <c r="E83" s="39"/>
      <c r="F83" s="39"/>
      <c r="G83" s="39"/>
      <c r="H83" s="39"/>
    </row>
    <row r="84" spans="5:8" ht="15.75" x14ac:dyDescent="0.25">
      <c r="E84" s="39"/>
      <c r="F84" s="39"/>
      <c r="G84" s="39"/>
      <c r="H84" s="39"/>
    </row>
    <row r="85" spans="5:8" ht="15.75" x14ac:dyDescent="0.25">
      <c r="E85" s="39"/>
      <c r="F85" s="39"/>
      <c r="G85" s="39"/>
      <c r="H85" s="39"/>
    </row>
    <row r="86" spans="5:8" ht="15.75" x14ac:dyDescent="0.25">
      <c r="E86" s="39"/>
      <c r="F86" s="39"/>
      <c r="G86" s="39"/>
      <c r="H86" s="39"/>
    </row>
    <row r="87" spans="5:8" ht="15.75" x14ac:dyDescent="0.25">
      <c r="E87" s="39"/>
      <c r="F87" s="39"/>
      <c r="G87" s="39"/>
      <c r="H87" s="39"/>
    </row>
    <row r="88" spans="5:8" ht="15.75" x14ac:dyDescent="0.25">
      <c r="E88" s="39"/>
      <c r="F88" s="39"/>
      <c r="G88" s="39"/>
      <c r="H88" s="39"/>
    </row>
    <row r="89" spans="5:8" ht="15.75" x14ac:dyDescent="0.25">
      <c r="E89" s="39"/>
      <c r="F89" s="39"/>
      <c r="G89" s="39"/>
      <c r="H89" s="39"/>
    </row>
    <row r="90" spans="5:8" ht="15.75" x14ac:dyDescent="0.25">
      <c r="E90" s="39"/>
      <c r="F90" s="39"/>
      <c r="G90" s="39"/>
      <c r="H90" s="39"/>
    </row>
    <row r="91" spans="5:8" ht="15.75" x14ac:dyDescent="0.25">
      <c r="E91" s="39"/>
      <c r="F91" s="39"/>
      <c r="G91" s="39"/>
      <c r="H91" s="39"/>
    </row>
    <row r="92" spans="5:8" ht="15.75" x14ac:dyDescent="0.25">
      <c r="E92" s="39"/>
      <c r="F92" s="39"/>
      <c r="G92" s="39"/>
      <c r="H92" s="39"/>
    </row>
    <row r="93" spans="5:8" ht="15.75" x14ac:dyDescent="0.25">
      <c r="E93" s="39"/>
      <c r="F93" s="39"/>
      <c r="G93" s="39"/>
      <c r="H93" s="39"/>
    </row>
    <row r="94" spans="5:8" ht="15.75" x14ac:dyDescent="0.25">
      <c r="E94" s="39"/>
      <c r="F94" s="39"/>
      <c r="G94" s="39"/>
      <c r="H94" s="39"/>
    </row>
    <row r="95" spans="5:8" ht="15.75" x14ac:dyDescent="0.25">
      <c r="E95" s="39"/>
      <c r="F95" s="39"/>
      <c r="G95" s="39"/>
      <c r="H95" s="39"/>
    </row>
    <row r="96" spans="5:8" ht="15.75" x14ac:dyDescent="0.25">
      <c r="E96" s="39"/>
      <c r="F96" s="39"/>
      <c r="G96" s="39"/>
      <c r="H96" s="39"/>
    </row>
    <row r="97" spans="5:8" ht="15.75" x14ac:dyDescent="0.25">
      <c r="E97" s="39"/>
      <c r="F97" s="39"/>
      <c r="G97" s="39"/>
      <c r="H97" s="39"/>
    </row>
    <row r="98" spans="5:8" ht="15.75" x14ac:dyDescent="0.25">
      <c r="E98" s="39"/>
      <c r="F98" s="39"/>
      <c r="G98" s="39"/>
      <c r="H98" s="39"/>
    </row>
    <row r="99" spans="5:8" ht="15.75" x14ac:dyDescent="0.25">
      <c r="E99" s="39"/>
      <c r="F99" s="39"/>
      <c r="G99" s="39"/>
      <c r="H99" s="39"/>
    </row>
    <row r="100" spans="5:8" ht="15.75" x14ac:dyDescent="0.25">
      <c r="E100" s="39"/>
      <c r="F100" s="39"/>
      <c r="G100" s="39"/>
      <c r="H100" s="39"/>
    </row>
    <row r="101" spans="5:8" ht="15.75" x14ac:dyDescent="0.25">
      <c r="E101" s="39"/>
      <c r="F101" s="39"/>
      <c r="G101" s="39"/>
      <c r="H101" s="39"/>
    </row>
    <row r="102" spans="5:8" ht="15.75" x14ac:dyDescent="0.25">
      <c r="E102" s="39"/>
      <c r="F102" s="39"/>
      <c r="G102" s="39"/>
      <c r="H102" s="39"/>
    </row>
    <row r="103" spans="5:8" ht="15.75" x14ac:dyDescent="0.25">
      <c r="E103" s="39"/>
      <c r="F103" s="39"/>
      <c r="G103" s="39"/>
      <c r="H103" s="39"/>
    </row>
    <row r="104" spans="5:8" ht="15.75" x14ac:dyDescent="0.25">
      <c r="E104" s="39"/>
      <c r="F104" s="39"/>
      <c r="G104" s="39"/>
      <c r="H104" s="39"/>
    </row>
    <row r="105" spans="5:8" ht="15.75" x14ac:dyDescent="0.25">
      <c r="E105" s="39"/>
      <c r="F105" s="39"/>
      <c r="G105" s="39"/>
      <c r="H105" s="39"/>
    </row>
    <row r="106" spans="5:8" ht="15.75" x14ac:dyDescent="0.25">
      <c r="E106" s="39"/>
      <c r="F106" s="39"/>
      <c r="G106" s="39"/>
      <c r="H106" s="39"/>
    </row>
    <row r="107" spans="5:8" ht="15.75" x14ac:dyDescent="0.25">
      <c r="E107" s="39"/>
      <c r="F107" s="39"/>
      <c r="G107" s="39"/>
      <c r="H107" s="39"/>
    </row>
    <row r="108" spans="5:8" ht="15.75" x14ac:dyDescent="0.25">
      <c r="E108" s="39"/>
      <c r="F108" s="39"/>
      <c r="G108" s="39"/>
      <c r="H108" s="39"/>
    </row>
    <row r="109" spans="5:8" ht="15.75" x14ac:dyDescent="0.25">
      <c r="E109" s="39"/>
      <c r="F109" s="39"/>
      <c r="G109" s="39"/>
      <c r="H109" s="39"/>
    </row>
    <row r="110" spans="5:8" ht="15.75" x14ac:dyDescent="0.25">
      <c r="E110" s="39"/>
      <c r="F110" s="39"/>
      <c r="G110" s="39"/>
      <c r="H110" s="39"/>
    </row>
    <row r="111" spans="5:8" ht="15.75" x14ac:dyDescent="0.25">
      <c r="E111" s="39"/>
      <c r="F111" s="39"/>
      <c r="G111" s="39"/>
      <c r="H111" s="39"/>
    </row>
    <row r="112" spans="5:8" ht="15.75" x14ac:dyDescent="0.25">
      <c r="E112" s="39"/>
      <c r="F112" s="39"/>
      <c r="G112" s="39"/>
      <c r="H112" s="39"/>
    </row>
    <row r="113" spans="5:8" ht="15.75" x14ac:dyDescent="0.25">
      <c r="E113" s="39"/>
      <c r="F113" s="39"/>
      <c r="G113" s="39"/>
      <c r="H113" s="39"/>
    </row>
    <row r="114" spans="5:8" ht="15.75" x14ac:dyDescent="0.25">
      <c r="E114" s="39"/>
      <c r="F114" s="39"/>
      <c r="G114" s="39"/>
      <c r="H114" s="39"/>
    </row>
    <row r="115" spans="5:8" ht="15.75" x14ac:dyDescent="0.25">
      <c r="E115" s="39"/>
      <c r="F115" s="39"/>
      <c r="G115" s="39"/>
      <c r="H115" s="39"/>
    </row>
    <row r="116" spans="5:8" ht="15.75" x14ac:dyDescent="0.25">
      <c r="E116" s="39"/>
      <c r="F116" s="39"/>
      <c r="G116" s="39"/>
      <c r="H116" s="39"/>
    </row>
    <row r="117" spans="5:8" ht="15.75" x14ac:dyDescent="0.25">
      <c r="E117" s="39"/>
      <c r="F117" s="39"/>
      <c r="G117" s="39"/>
      <c r="H117" s="39"/>
    </row>
    <row r="118" spans="5:8" ht="15.75" x14ac:dyDescent="0.25">
      <c r="E118" s="39"/>
      <c r="F118" s="39"/>
      <c r="G118" s="39"/>
      <c r="H118" s="39"/>
    </row>
    <row r="119" spans="5:8" ht="15.75" x14ac:dyDescent="0.25">
      <c r="E119" s="39"/>
      <c r="F119" s="39"/>
      <c r="G119" s="39"/>
      <c r="H119" s="39"/>
    </row>
    <row r="120" spans="5:8" ht="15.75" x14ac:dyDescent="0.25">
      <c r="E120" s="39"/>
      <c r="F120" s="39"/>
      <c r="G120" s="39"/>
      <c r="H120" s="39"/>
    </row>
    <row r="121" spans="5:8" ht="15.75" x14ac:dyDescent="0.25">
      <c r="E121" s="39"/>
      <c r="F121" s="39"/>
      <c r="G121" s="39"/>
      <c r="H121" s="39"/>
    </row>
    <row r="122" spans="5:8" ht="15.75" x14ac:dyDescent="0.25">
      <c r="E122" s="39"/>
      <c r="F122" s="39"/>
      <c r="G122" s="39"/>
      <c r="H122" s="39"/>
    </row>
    <row r="123" spans="5:8" ht="15.75" x14ac:dyDescent="0.25">
      <c r="E123" s="39"/>
      <c r="F123" s="39"/>
      <c r="G123" s="39"/>
      <c r="H123" s="39"/>
    </row>
    <row r="124" spans="5:8" ht="15.75" x14ac:dyDescent="0.25">
      <c r="E124" s="39"/>
      <c r="F124" s="39"/>
      <c r="G124" s="39"/>
      <c r="H124" s="39"/>
    </row>
    <row r="125" spans="5:8" ht="15.75" x14ac:dyDescent="0.25">
      <c r="E125" s="39"/>
      <c r="F125" s="39"/>
      <c r="G125" s="39"/>
      <c r="H125" s="39"/>
    </row>
    <row r="126" spans="5:8" ht="15.75" x14ac:dyDescent="0.25">
      <c r="E126" s="39"/>
      <c r="F126" s="39"/>
      <c r="G126" s="39"/>
      <c r="H126" s="39"/>
    </row>
    <row r="127" spans="5:8" ht="15.75" x14ac:dyDescent="0.25">
      <c r="E127" s="39"/>
      <c r="F127" s="39"/>
      <c r="G127" s="39"/>
      <c r="H127" s="39"/>
    </row>
    <row r="128" spans="5:8" ht="15.75" x14ac:dyDescent="0.25">
      <c r="E128" s="39"/>
      <c r="F128" s="39"/>
      <c r="G128" s="39"/>
      <c r="H128" s="39"/>
    </row>
    <row r="129" spans="5:8" ht="15.75" x14ac:dyDescent="0.25">
      <c r="E129" s="39"/>
      <c r="F129" s="39"/>
      <c r="G129" s="39"/>
      <c r="H129" s="39"/>
    </row>
    <row r="130" spans="5:8" ht="15.75" x14ac:dyDescent="0.25">
      <c r="E130" s="39"/>
      <c r="F130" s="39"/>
      <c r="G130" s="39"/>
      <c r="H130" s="39"/>
    </row>
    <row r="131" spans="5:8" ht="15.75" x14ac:dyDescent="0.25">
      <c r="E131" s="39"/>
      <c r="F131" s="39"/>
      <c r="G131" s="39"/>
      <c r="H131" s="39"/>
    </row>
    <row r="132" spans="5:8" ht="15.75" x14ac:dyDescent="0.25">
      <c r="E132" s="39"/>
      <c r="F132" s="39"/>
      <c r="G132" s="39"/>
      <c r="H132" s="39"/>
    </row>
    <row r="133" spans="5:8" ht="15.75" x14ac:dyDescent="0.25">
      <c r="E133" s="39"/>
      <c r="F133" s="39"/>
      <c r="G133" s="39"/>
      <c r="H133" s="39"/>
    </row>
    <row r="134" spans="5:8" ht="15.75" x14ac:dyDescent="0.25">
      <c r="E134" s="39"/>
      <c r="F134" s="39"/>
      <c r="G134" s="39"/>
      <c r="H134" s="39"/>
    </row>
    <row r="135" spans="5:8" ht="15.75" x14ac:dyDescent="0.25">
      <c r="E135" s="39"/>
      <c r="F135" s="39"/>
      <c r="G135" s="39"/>
      <c r="H135" s="39"/>
    </row>
    <row r="136" spans="5:8" ht="15.75" x14ac:dyDescent="0.25">
      <c r="E136" s="39"/>
      <c r="F136" s="39"/>
      <c r="G136" s="39"/>
      <c r="H136" s="39"/>
    </row>
    <row r="137" spans="5:8" ht="15.75" x14ac:dyDescent="0.25">
      <c r="E137" s="39"/>
      <c r="F137" s="39"/>
      <c r="G137" s="39"/>
      <c r="H137" s="39"/>
    </row>
    <row r="138" spans="5:8" ht="15.75" x14ac:dyDescent="0.25">
      <c r="E138" s="39"/>
      <c r="F138" s="39"/>
      <c r="G138" s="39"/>
      <c r="H138" s="39"/>
    </row>
    <row r="139" spans="5:8" ht="15.75" x14ac:dyDescent="0.25">
      <c r="E139" s="39"/>
      <c r="F139" s="39"/>
      <c r="G139" s="39"/>
      <c r="H139" s="39"/>
    </row>
    <row r="140" spans="5:8" ht="15.75" x14ac:dyDescent="0.25">
      <c r="E140" s="39"/>
      <c r="F140" s="39"/>
      <c r="G140" s="39"/>
      <c r="H140" s="39"/>
    </row>
    <row r="141" spans="5:8" ht="15.75" x14ac:dyDescent="0.25">
      <c r="E141" s="39"/>
      <c r="F141" s="39"/>
      <c r="G141" s="39"/>
      <c r="H141" s="39"/>
    </row>
    <row r="142" spans="5:8" ht="15.75" x14ac:dyDescent="0.25">
      <c r="E142" s="39"/>
      <c r="F142" s="39"/>
      <c r="G142" s="39"/>
      <c r="H142" s="39"/>
    </row>
    <row r="143" spans="5:8" ht="15.75" x14ac:dyDescent="0.25">
      <c r="E143" s="39"/>
      <c r="F143" s="39"/>
      <c r="G143" s="39"/>
      <c r="H143" s="39"/>
    </row>
    <row r="144" spans="5:8" ht="15.75" x14ac:dyDescent="0.25">
      <c r="E144" s="39"/>
      <c r="F144" s="39"/>
      <c r="G144" s="39"/>
      <c r="H144" s="39"/>
    </row>
    <row r="145" spans="5:8" ht="15.75" x14ac:dyDescent="0.25">
      <c r="E145" s="39"/>
      <c r="F145" s="39"/>
      <c r="G145" s="39"/>
      <c r="H145" s="39"/>
    </row>
    <row r="146" spans="5:8" ht="15.75" x14ac:dyDescent="0.25">
      <c r="E146" s="39"/>
      <c r="F146" s="39"/>
      <c r="G146" s="39"/>
      <c r="H146" s="39"/>
    </row>
    <row r="147" spans="5:8" ht="15.75" x14ac:dyDescent="0.25">
      <c r="E147" s="39"/>
      <c r="F147" s="39"/>
      <c r="G147" s="39"/>
      <c r="H147" s="39"/>
    </row>
    <row r="148" spans="5:8" ht="15.75" x14ac:dyDescent="0.25">
      <c r="E148" s="39"/>
      <c r="F148" s="39"/>
      <c r="G148" s="39"/>
      <c r="H148" s="39"/>
    </row>
    <row r="149" spans="5:8" ht="15.75" x14ac:dyDescent="0.25">
      <c r="E149" s="39"/>
      <c r="F149" s="39"/>
      <c r="G149" s="39"/>
      <c r="H149" s="39"/>
    </row>
    <row r="150" spans="5:8" ht="15.75" x14ac:dyDescent="0.25">
      <c r="E150" s="39"/>
      <c r="F150" s="39"/>
      <c r="G150" s="39"/>
      <c r="H150" s="39"/>
    </row>
    <row r="151" spans="5:8" ht="15.75" x14ac:dyDescent="0.25">
      <c r="E151" s="39"/>
      <c r="F151" s="39"/>
      <c r="G151" s="39"/>
      <c r="H151" s="39"/>
    </row>
    <row r="152" spans="5:8" ht="15.75" x14ac:dyDescent="0.25">
      <c r="E152" s="39"/>
      <c r="F152" s="39"/>
      <c r="G152" s="39"/>
      <c r="H152" s="39"/>
    </row>
    <row r="153" spans="5:8" ht="15.75" x14ac:dyDescent="0.25">
      <c r="E153" s="39"/>
      <c r="F153" s="39"/>
      <c r="G153" s="39"/>
      <c r="H153" s="39"/>
    </row>
    <row r="154" spans="5:8" ht="15.75" x14ac:dyDescent="0.25">
      <c r="E154" s="39"/>
      <c r="F154" s="39"/>
      <c r="G154" s="39"/>
      <c r="H154" s="39"/>
    </row>
    <row r="155" spans="5:8" ht="15.75" x14ac:dyDescent="0.25">
      <c r="E155" s="39"/>
      <c r="F155" s="39"/>
      <c r="G155" s="39"/>
      <c r="H155" s="39"/>
    </row>
    <row r="156" spans="5:8" ht="15.75" x14ac:dyDescent="0.25">
      <c r="E156" s="39"/>
      <c r="F156" s="39"/>
      <c r="G156" s="39"/>
      <c r="H156" s="39"/>
    </row>
    <row r="157" spans="5:8" ht="15.75" x14ac:dyDescent="0.25">
      <c r="E157" s="39"/>
      <c r="F157" s="39"/>
      <c r="G157" s="39"/>
      <c r="H157" s="39"/>
    </row>
    <row r="158" spans="5:8" ht="15.75" x14ac:dyDescent="0.25">
      <c r="F158" s="39"/>
      <c r="G158" s="39"/>
      <c r="H158" s="39"/>
    </row>
    <row r="159" spans="5:8" ht="15.75" x14ac:dyDescent="0.25">
      <c r="F159" s="39"/>
      <c r="G159" s="39"/>
      <c r="H159" s="39"/>
    </row>
  </sheetData>
  <mergeCells count="1">
    <mergeCell ref="B75:D75"/>
  </mergeCells>
  <phoneticPr fontId="0" type="noConversion"/>
  <pageMargins left="0.78740157480314965" right="0.78740157480314965" top="0.98425196850393704" bottom="0.19685039370078741" header="0.51181102362204722" footer="0.51181102362204722"/>
  <pageSetup paperSize="9" scale="71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85"/>
  <sheetViews>
    <sheetView workbookViewId="0">
      <selection activeCell="B22" sqref="B22"/>
    </sheetView>
  </sheetViews>
  <sheetFormatPr baseColWidth="10" defaultColWidth="11" defaultRowHeight="15" x14ac:dyDescent="0.2"/>
  <cols>
    <col min="1" max="1" width="25.25" style="488" customWidth="1"/>
    <col min="2" max="2" width="6" style="40" customWidth="1"/>
    <col min="3" max="10" width="6" style="37" customWidth="1"/>
    <col min="11" max="12" width="5.375" style="37" customWidth="1"/>
    <col min="13" max="13" width="4.625" style="37" customWidth="1"/>
    <col min="14" max="14" width="11" style="37"/>
    <col min="15" max="15" width="4.625" style="37" customWidth="1"/>
    <col min="16" max="16" width="19.125" style="37" customWidth="1"/>
    <col min="17" max="17" width="8.25" style="37" customWidth="1"/>
    <col min="18" max="18" width="8.125" style="37" customWidth="1"/>
    <col min="19" max="19" width="55.125" style="37" customWidth="1"/>
    <col min="20" max="26" width="4.625" style="37" customWidth="1"/>
    <col min="27" max="16384" width="11" style="37"/>
  </cols>
  <sheetData>
    <row r="1" spans="1:26" ht="15.75" x14ac:dyDescent="0.25">
      <c r="A1" s="46" t="s">
        <v>23</v>
      </c>
      <c r="B1" s="47"/>
      <c r="M1" s="48" t="s">
        <v>1</v>
      </c>
      <c r="N1" s="880">
        <v>43344</v>
      </c>
      <c r="P1" s="156" t="s">
        <v>87</v>
      </c>
      <c r="Q1" s="157"/>
      <c r="R1" s="1"/>
      <c r="S1" s="235" t="s">
        <v>543</v>
      </c>
    </row>
    <row r="2" spans="1:26" ht="15.75" x14ac:dyDescent="0.25">
      <c r="A2" s="38" t="s">
        <v>106</v>
      </c>
      <c r="B2" s="47"/>
      <c r="M2" s="48"/>
      <c r="N2" s="99"/>
      <c r="P2" s="419" t="s">
        <v>106</v>
      </c>
      <c r="Q2" s="157"/>
      <c r="R2" s="1"/>
      <c r="S2" s="146"/>
    </row>
    <row r="3" spans="1:26" ht="15.75" x14ac:dyDescent="0.25">
      <c r="A3" s="488" t="s">
        <v>116</v>
      </c>
      <c r="J3" s="49" t="s">
        <v>0</v>
      </c>
      <c r="P3" s="199" t="s">
        <v>116</v>
      </c>
      <c r="Q3" s="159"/>
      <c r="R3" s="1"/>
      <c r="S3"/>
    </row>
    <row r="4" spans="1:26" ht="15.75" x14ac:dyDescent="0.25">
      <c r="A4" s="488" t="s">
        <v>2</v>
      </c>
      <c r="P4" s="158" t="s">
        <v>2</v>
      </c>
      <c r="Q4" s="159"/>
      <c r="R4" s="1"/>
      <c r="S4"/>
    </row>
    <row r="5" spans="1:26" ht="15.75" x14ac:dyDescent="0.25">
      <c r="P5" s="158"/>
      <c r="Q5" s="159"/>
      <c r="R5" s="1"/>
      <c r="S5"/>
    </row>
    <row r="6" spans="1:26" ht="33.75" x14ac:dyDescent="0.2">
      <c r="G6" s="37" t="s">
        <v>0</v>
      </c>
      <c r="P6" s="266" t="s">
        <v>156</v>
      </c>
      <c r="Q6" s="147"/>
      <c r="R6" s="148"/>
      <c r="S6" s="148"/>
    </row>
    <row r="7" spans="1:26" ht="35.25" x14ac:dyDescent="0.5">
      <c r="A7" s="50" t="s">
        <v>25</v>
      </c>
      <c r="P7" s="424" t="str">
        <f>E10</f>
        <v>Studienjahrgang   KIA-EA 17</v>
      </c>
      <c r="Q7" s="166"/>
      <c r="R7" s="166"/>
      <c r="S7" s="278"/>
    </row>
    <row r="8" spans="1:26" s="69" customFormat="1" ht="26.25" x14ac:dyDescent="0.4">
      <c r="A8" s="67"/>
      <c r="B8" s="68"/>
      <c r="P8" s="1159" t="str">
        <f>A9</f>
        <v>Wintersemester 2018/19</v>
      </c>
      <c r="Q8" s="1160"/>
      <c r="R8" s="1160"/>
      <c r="S8" s="151"/>
    </row>
    <row r="9" spans="1:26" s="53" customFormat="1" ht="25.5" x14ac:dyDescent="0.35">
      <c r="A9" s="80" t="str">
        <f>Termine!B9</f>
        <v>Wintersemester 2018/19</v>
      </c>
      <c r="B9" s="52"/>
      <c r="P9" s="160"/>
      <c r="Q9" s="425"/>
      <c r="R9" s="148"/>
      <c r="S9" s="341" t="s">
        <v>194</v>
      </c>
    </row>
    <row r="10" spans="1:26" s="55" customFormat="1" ht="60" x14ac:dyDescent="0.8">
      <c r="A10" s="38"/>
      <c r="B10" s="54"/>
      <c r="D10" s="51"/>
      <c r="E10" s="56" t="s">
        <v>367</v>
      </c>
      <c r="P10" s="441" t="s">
        <v>294</v>
      </c>
      <c r="Q10" s="152"/>
      <c r="R10" s="153"/>
      <c r="S10" s="913" t="s">
        <v>627</v>
      </c>
    </row>
    <row r="11" spans="1:26" ht="30" x14ac:dyDescent="0.2">
      <c r="A11" s="61" t="s">
        <v>14</v>
      </c>
      <c r="B11" s="120"/>
      <c r="C11" s="97"/>
      <c r="D11" s="119"/>
      <c r="G11" s="37" t="s">
        <v>370</v>
      </c>
      <c r="P11" s="154" t="s">
        <v>88</v>
      </c>
      <c r="Q11" s="155" t="s">
        <v>89</v>
      </c>
      <c r="R11" s="155" t="s">
        <v>90</v>
      </c>
      <c r="S11" s="155" t="s">
        <v>91</v>
      </c>
    </row>
    <row r="12" spans="1:26" ht="17.25" customHeight="1" x14ac:dyDescent="0.2">
      <c r="A12" s="61"/>
      <c r="B12" s="120" t="s">
        <v>568</v>
      </c>
      <c r="C12" s="371"/>
      <c r="D12" s="119"/>
      <c r="E12" s="97"/>
      <c r="F12" s="97"/>
      <c r="P12" s="909" t="s">
        <v>610</v>
      </c>
      <c r="Q12" s="910" t="s">
        <v>92</v>
      </c>
      <c r="R12" s="910" t="s">
        <v>611</v>
      </c>
      <c r="S12" s="910" t="s">
        <v>93</v>
      </c>
    </row>
    <row r="13" spans="1:26" ht="15.75" x14ac:dyDescent="0.25">
      <c r="A13" s="61"/>
      <c r="B13" s="120" t="s">
        <v>424</v>
      </c>
      <c r="C13" s="103"/>
      <c r="D13" s="103"/>
      <c r="E13" s="103"/>
      <c r="F13" s="103"/>
      <c r="P13" s="909" t="s">
        <v>612</v>
      </c>
      <c r="Q13" s="910" t="s">
        <v>92</v>
      </c>
      <c r="R13" s="910" t="s">
        <v>589</v>
      </c>
      <c r="S13" s="910" t="s">
        <v>93</v>
      </c>
    </row>
    <row r="14" spans="1:26" ht="15.75" x14ac:dyDescent="0.25">
      <c r="A14" s="61"/>
      <c r="B14" s="120" t="s">
        <v>706</v>
      </c>
      <c r="C14" s="905"/>
      <c r="D14" s="103"/>
      <c r="E14" s="103"/>
      <c r="F14" s="103"/>
      <c r="P14" s="918" t="s">
        <v>665</v>
      </c>
      <c r="Q14" s="919" t="s">
        <v>92</v>
      </c>
      <c r="R14" s="919" t="s">
        <v>290</v>
      </c>
      <c r="S14" s="910" t="s">
        <v>93</v>
      </c>
      <c r="V14" s="350" t="s">
        <v>667</v>
      </c>
      <c r="W14" s="350"/>
      <c r="X14" s="350"/>
      <c r="Y14" s="350"/>
      <c r="Z14" s="350"/>
    </row>
    <row r="15" spans="1:26" ht="15.75" x14ac:dyDescent="0.25">
      <c r="A15" s="370"/>
      <c r="B15" s="120"/>
      <c r="C15" s="97"/>
      <c r="D15" s="97"/>
      <c r="E15" s="97"/>
      <c r="F15" s="97"/>
      <c r="H15" s="38"/>
      <c r="P15" s="909" t="s">
        <v>613</v>
      </c>
      <c r="Q15" s="910" t="s">
        <v>92</v>
      </c>
      <c r="R15" s="910" t="s">
        <v>611</v>
      </c>
      <c r="S15" s="910" t="s">
        <v>93</v>
      </c>
    </row>
    <row r="16" spans="1:26" ht="15.75" x14ac:dyDescent="0.25">
      <c r="A16" s="70" t="s">
        <v>15</v>
      </c>
      <c r="B16" s="71"/>
      <c r="P16" s="909" t="s">
        <v>614</v>
      </c>
      <c r="Q16" s="910" t="s">
        <v>92</v>
      </c>
      <c r="R16" s="910" t="s">
        <v>589</v>
      </c>
      <c r="S16" s="910" t="s">
        <v>93</v>
      </c>
    </row>
    <row r="17" spans="1:35" ht="15.75" x14ac:dyDescent="0.25">
      <c r="A17" s="70"/>
      <c r="B17" s="71"/>
      <c r="P17" s="918" t="s">
        <v>666</v>
      </c>
      <c r="Q17" s="919" t="s">
        <v>92</v>
      </c>
      <c r="R17" s="919" t="s">
        <v>290</v>
      </c>
      <c r="S17" s="910" t="s">
        <v>93</v>
      </c>
      <c r="V17" s="350" t="s">
        <v>667</v>
      </c>
      <c r="W17" s="350"/>
      <c r="X17" s="350"/>
      <c r="Y17" s="350"/>
      <c r="Z17" s="350"/>
    </row>
    <row r="18" spans="1:35" ht="15.75" x14ac:dyDescent="0.25">
      <c r="A18" s="141" t="s">
        <v>27</v>
      </c>
      <c r="B18" s="142" t="s">
        <v>17</v>
      </c>
      <c r="C18" s="143"/>
      <c r="D18" s="143"/>
      <c r="E18" s="143"/>
      <c r="F18" s="143"/>
      <c r="G18" s="143"/>
      <c r="H18" s="143"/>
      <c r="I18" s="142" t="s">
        <v>28</v>
      </c>
      <c r="J18" s="144"/>
      <c r="K18" s="142" t="s">
        <v>48</v>
      </c>
      <c r="L18" s="143"/>
      <c r="M18" s="143"/>
      <c r="N18" s="143"/>
      <c r="O18" s="143"/>
      <c r="P18" s="909" t="s">
        <v>615</v>
      </c>
      <c r="Q18" s="910" t="s">
        <v>92</v>
      </c>
      <c r="R18" s="910" t="s">
        <v>611</v>
      </c>
      <c r="S18" s="910" t="s">
        <v>93</v>
      </c>
    </row>
    <row r="19" spans="1:35" x14ac:dyDescent="0.2">
      <c r="A19" s="925">
        <v>101</v>
      </c>
      <c r="B19" s="922" t="s">
        <v>34</v>
      </c>
      <c r="C19" s="376"/>
      <c r="D19" s="376"/>
      <c r="E19" s="376"/>
      <c r="F19" s="376"/>
      <c r="G19" s="376"/>
      <c r="H19" s="376"/>
      <c r="I19" s="920" t="s">
        <v>284</v>
      </c>
      <c r="J19" s="921"/>
      <c r="K19" s="922" t="s">
        <v>700</v>
      </c>
      <c r="L19" s="376"/>
      <c r="M19" s="376"/>
      <c r="N19" s="376"/>
      <c r="O19" s="376"/>
      <c r="P19" s="909" t="s">
        <v>616</v>
      </c>
      <c r="Q19" s="910" t="s">
        <v>92</v>
      </c>
      <c r="R19" s="910" t="s">
        <v>589</v>
      </c>
      <c r="S19" s="910" t="s">
        <v>292</v>
      </c>
    </row>
    <row r="20" spans="1:35" ht="15.75" x14ac:dyDescent="0.25">
      <c r="A20" s="925">
        <v>102</v>
      </c>
      <c r="B20" s="922" t="s">
        <v>232</v>
      </c>
      <c r="C20" s="376"/>
      <c r="D20" s="376"/>
      <c r="E20" s="376"/>
      <c r="F20" s="376"/>
      <c r="G20" s="376"/>
      <c r="H20" s="376"/>
      <c r="I20" s="920" t="s">
        <v>284</v>
      </c>
      <c r="J20" s="921"/>
      <c r="K20" s="922" t="s">
        <v>419</v>
      </c>
      <c r="L20" s="376"/>
      <c r="M20" s="376"/>
      <c r="N20" s="376"/>
      <c r="O20" s="376"/>
      <c r="P20" s="909" t="s">
        <v>617</v>
      </c>
      <c r="Q20" s="910" t="s">
        <v>107</v>
      </c>
      <c r="R20" s="910" t="s">
        <v>290</v>
      </c>
      <c r="S20" s="910" t="s">
        <v>293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</row>
    <row r="21" spans="1:35" ht="15.75" x14ac:dyDescent="0.25">
      <c r="A21" s="925">
        <v>103</v>
      </c>
      <c r="B21" s="922" t="s">
        <v>936</v>
      </c>
      <c r="C21" s="376"/>
      <c r="D21" s="376"/>
      <c r="E21" s="376"/>
      <c r="F21" s="376"/>
      <c r="G21" s="376"/>
      <c r="H21" s="376"/>
      <c r="I21" s="920" t="s">
        <v>284</v>
      </c>
      <c r="J21" s="921"/>
      <c r="K21" s="922" t="s">
        <v>419</v>
      </c>
      <c r="L21" s="376"/>
      <c r="M21" s="376"/>
      <c r="N21" s="376"/>
      <c r="O21" s="376"/>
      <c r="P21" s="909" t="s">
        <v>618</v>
      </c>
      <c r="Q21" s="910" t="s">
        <v>92</v>
      </c>
      <c r="R21" s="910" t="s">
        <v>611</v>
      </c>
      <c r="S21" s="910" t="s">
        <v>292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</row>
    <row r="22" spans="1:35" ht="15.75" x14ac:dyDescent="0.25">
      <c r="A22" s="925">
        <v>402</v>
      </c>
      <c r="B22" s="922" t="s">
        <v>206</v>
      </c>
      <c r="C22" s="376"/>
      <c r="D22" s="376"/>
      <c r="E22" s="376"/>
      <c r="F22" s="376"/>
      <c r="G22" s="376"/>
      <c r="H22" s="376"/>
      <c r="I22" s="920" t="s">
        <v>284</v>
      </c>
      <c r="J22" s="921"/>
      <c r="K22" s="922" t="s">
        <v>207</v>
      </c>
      <c r="L22" s="376"/>
      <c r="M22" s="376"/>
      <c r="N22" s="376"/>
      <c r="O22" s="376"/>
      <c r="P22" s="909" t="s">
        <v>619</v>
      </c>
      <c r="Q22" s="910" t="s">
        <v>92</v>
      </c>
      <c r="R22" s="910" t="s">
        <v>290</v>
      </c>
      <c r="S22" s="910" t="s">
        <v>292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</row>
    <row r="23" spans="1:35" ht="15.75" x14ac:dyDescent="0.25">
      <c r="A23" s="925">
        <v>403</v>
      </c>
      <c r="B23" s="922" t="s">
        <v>707</v>
      </c>
      <c r="C23" s="376"/>
      <c r="D23" s="376"/>
      <c r="E23" s="376"/>
      <c r="F23" s="376"/>
      <c r="G23" s="376"/>
      <c r="H23" s="376"/>
      <c r="I23" s="920" t="s">
        <v>284</v>
      </c>
      <c r="J23" s="921"/>
      <c r="K23" s="922" t="s">
        <v>207</v>
      </c>
      <c r="L23" s="376"/>
      <c r="M23" s="376"/>
      <c r="N23" s="376"/>
      <c r="O23" s="376"/>
      <c r="P23" s="909" t="s">
        <v>620</v>
      </c>
      <c r="Q23" s="910" t="s">
        <v>107</v>
      </c>
      <c r="R23" s="910" t="s">
        <v>611</v>
      </c>
      <c r="S23" s="910" t="s">
        <v>293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</row>
    <row r="24" spans="1:35" ht="15.75" x14ac:dyDescent="0.25">
      <c r="A24" s="925">
        <v>701</v>
      </c>
      <c r="B24" s="952" t="s">
        <v>702</v>
      </c>
      <c r="C24" s="376"/>
      <c r="D24" s="376"/>
      <c r="E24" s="376"/>
      <c r="F24" s="376"/>
      <c r="G24" s="376"/>
      <c r="H24" s="921"/>
      <c r="I24" s="920" t="s">
        <v>284</v>
      </c>
      <c r="J24" s="921"/>
      <c r="K24" s="922" t="s">
        <v>648</v>
      </c>
      <c r="L24" s="376"/>
      <c r="M24" s="376"/>
      <c r="N24" s="376"/>
      <c r="O24" s="376"/>
      <c r="P24" s="909" t="s">
        <v>299</v>
      </c>
      <c r="Q24" s="910" t="s">
        <v>92</v>
      </c>
      <c r="R24" s="910" t="s">
        <v>589</v>
      </c>
      <c r="S24" s="910" t="s">
        <v>292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</row>
    <row r="25" spans="1:35" ht="15.75" x14ac:dyDescent="0.25">
      <c r="A25" s="925">
        <v>702</v>
      </c>
      <c r="B25" s="952" t="s">
        <v>703</v>
      </c>
      <c r="C25" s="376"/>
      <c r="D25" s="376"/>
      <c r="E25" s="376"/>
      <c r="F25" s="376"/>
      <c r="G25" s="376"/>
      <c r="H25" s="921"/>
      <c r="I25" s="920" t="s">
        <v>284</v>
      </c>
      <c r="J25" s="921"/>
      <c r="K25" s="922" t="s">
        <v>648</v>
      </c>
      <c r="L25" s="376"/>
      <c r="M25" s="376"/>
      <c r="N25" s="376"/>
      <c r="O25" s="376"/>
      <c r="P25" s="909" t="s">
        <v>621</v>
      </c>
      <c r="Q25" s="910" t="s">
        <v>107</v>
      </c>
      <c r="R25" s="910" t="s">
        <v>290</v>
      </c>
      <c r="S25" s="910" t="s">
        <v>293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</row>
    <row r="26" spans="1:35" x14ac:dyDescent="0.2">
      <c r="A26" s="925">
        <v>704</v>
      </c>
      <c r="B26" s="922" t="s">
        <v>175</v>
      </c>
      <c r="C26" s="376"/>
      <c r="D26" s="376"/>
      <c r="E26" s="376"/>
      <c r="F26" s="376"/>
      <c r="G26" s="376"/>
      <c r="H26" s="921"/>
      <c r="I26" s="920" t="s">
        <v>284</v>
      </c>
      <c r="J26" s="921"/>
      <c r="K26" s="922" t="s">
        <v>648</v>
      </c>
      <c r="L26" s="376"/>
      <c r="M26" s="376"/>
      <c r="N26" s="376"/>
      <c r="O26" s="376"/>
      <c r="P26" s="911" t="s">
        <v>622</v>
      </c>
      <c r="Q26" s="912"/>
      <c r="R26" s="912" t="s">
        <v>611</v>
      </c>
      <c r="S26" s="912" t="s">
        <v>296</v>
      </c>
    </row>
    <row r="27" spans="1:35" x14ac:dyDescent="0.2">
      <c r="A27" s="925">
        <v>422</v>
      </c>
      <c r="B27" s="313" t="s">
        <v>137</v>
      </c>
      <c r="C27" s="376"/>
      <c r="D27" s="376"/>
      <c r="E27" s="376"/>
      <c r="F27" s="376"/>
      <c r="G27" s="376"/>
      <c r="H27" s="376"/>
      <c r="I27" s="313" t="s">
        <v>204</v>
      </c>
      <c r="J27" s="376"/>
      <c r="K27" s="239" t="s">
        <v>140</v>
      </c>
      <c r="L27" s="314"/>
      <c r="M27" s="376"/>
      <c r="N27" s="376"/>
      <c r="O27" s="376"/>
      <c r="P27" s="911" t="s">
        <v>298</v>
      </c>
      <c r="Q27" s="912"/>
      <c r="R27" s="912" t="s">
        <v>589</v>
      </c>
      <c r="S27" s="912" t="s">
        <v>296</v>
      </c>
    </row>
    <row r="28" spans="1:35" x14ac:dyDescent="0.2">
      <c r="A28" s="925">
        <v>423</v>
      </c>
      <c r="B28" s="313" t="s">
        <v>138</v>
      </c>
      <c r="C28" s="376"/>
      <c r="D28" s="376"/>
      <c r="E28" s="376"/>
      <c r="F28" s="376"/>
      <c r="G28" s="376"/>
      <c r="H28" s="376"/>
      <c r="I28" s="313" t="s">
        <v>204</v>
      </c>
      <c r="J28" s="376"/>
      <c r="K28" s="239" t="s">
        <v>139</v>
      </c>
      <c r="L28" s="314"/>
      <c r="M28" s="376"/>
      <c r="N28" s="376"/>
      <c r="O28" s="376"/>
      <c r="P28" s="911" t="s">
        <v>623</v>
      </c>
      <c r="Q28" s="912"/>
      <c r="R28" s="912" t="s">
        <v>290</v>
      </c>
      <c r="S28" s="912" t="s">
        <v>296</v>
      </c>
    </row>
    <row r="29" spans="1:35" x14ac:dyDescent="0.2">
      <c r="A29" s="925">
        <v>424</v>
      </c>
      <c r="B29" s="313" t="s">
        <v>53</v>
      </c>
      <c r="C29" s="376"/>
      <c r="D29" s="376"/>
      <c r="E29" s="376"/>
      <c r="F29" s="376"/>
      <c r="G29" s="376"/>
      <c r="H29" s="376"/>
      <c r="I29" s="313" t="s">
        <v>204</v>
      </c>
      <c r="J29" s="376"/>
      <c r="K29" s="239" t="s">
        <v>139</v>
      </c>
      <c r="L29" s="314"/>
      <c r="M29" s="376"/>
      <c r="N29" s="376"/>
      <c r="O29" s="376"/>
      <c r="P29" s="911" t="s">
        <v>624</v>
      </c>
      <c r="Q29" s="912"/>
      <c r="R29" s="912" t="s">
        <v>611</v>
      </c>
      <c r="S29" s="912" t="s">
        <v>296</v>
      </c>
    </row>
    <row r="30" spans="1:35" x14ac:dyDescent="0.2">
      <c r="A30" s="347"/>
      <c r="B30" s="100"/>
      <c r="C30" s="100"/>
      <c r="D30" s="100"/>
      <c r="E30" s="100"/>
      <c r="F30" s="100"/>
      <c r="G30" s="100"/>
      <c r="H30" s="100"/>
      <c r="I30" s="125"/>
      <c r="J30" s="100"/>
      <c r="K30" s="100"/>
      <c r="L30" s="100"/>
      <c r="M30" s="100"/>
      <c r="N30" s="100"/>
      <c r="O30" s="100"/>
      <c r="P30" s="911" t="s">
        <v>625</v>
      </c>
      <c r="Q30" s="912"/>
      <c r="R30" s="912" t="s">
        <v>589</v>
      </c>
      <c r="S30" s="912" t="s">
        <v>296</v>
      </c>
    </row>
    <row r="31" spans="1:35" ht="15.75" x14ac:dyDescent="0.25">
      <c r="A31" s="519" t="s">
        <v>20</v>
      </c>
      <c r="B31" s="475">
        <v>1</v>
      </c>
      <c r="C31" s="476">
        <v>2</v>
      </c>
      <c r="D31" s="484">
        <v>3</v>
      </c>
      <c r="E31" s="484">
        <v>4</v>
      </c>
      <c r="F31" s="1060"/>
      <c r="G31" s="470"/>
      <c r="H31" s="470"/>
      <c r="I31" s="470"/>
      <c r="J31" s="481"/>
      <c r="K31" s="168"/>
      <c r="L31" s="165"/>
      <c r="M31" s="198" t="s">
        <v>0</v>
      </c>
      <c r="N31" s="372"/>
      <c r="P31" s="911" t="s">
        <v>626</v>
      </c>
      <c r="Q31" s="912"/>
      <c r="R31" s="912" t="s">
        <v>290</v>
      </c>
      <c r="S31" s="912" t="s">
        <v>296</v>
      </c>
    </row>
    <row r="32" spans="1:35" ht="18" x14ac:dyDescent="0.25">
      <c r="A32" s="326" t="s">
        <v>141</v>
      </c>
      <c r="B32" s="326"/>
      <c r="C32" s="522"/>
      <c r="D32" s="480"/>
      <c r="E32" s="480"/>
      <c r="F32" s="480"/>
      <c r="G32" s="470"/>
      <c r="H32" s="470"/>
      <c r="I32" s="470"/>
      <c r="J32" s="470"/>
      <c r="N32" s="369"/>
      <c r="P32" s="164"/>
      <c r="Q32" s="159"/>
      <c r="R32" s="163"/>
      <c r="S32" s="163"/>
    </row>
    <row r="33" spans="1:19" ht="18" x14ac:dyDescent="0.25">
      <c r="A33" s="447"/>
      <c r="B33" s="447"/>
      <c r="C33" s="447"/>
      <c r="D33" s="447"/>
      <c r="E33" s="447"/>
      <c r="F33" s="1061"/>
      <c r="G33" s="470"/>
      <c r="H33" s="470"/>
      <c r="I33" s="470"/>
      <c r="J33" s="470"/>
      <c r="K33" s="488"/>
      <c r="L33" s="488"/>
      <c r="M33" s="488"/>
      <c r="N33" s="488"/>
      <c r="O33" s="488"/>
      <c r="P33" s="440" t="s">
        <v>131</v>
      </c>
      <c r="Q33" s="159"/>
      <c r="R33" s="1" t="s">
        <v>0</v>
      </c>
      <c r="S33" s="462" t="s">
        <v>0</v>
      </c>
    </row>
    <row r="34" spans="1:19" ht="18" x14ac:dyDescent="0.25">
      <c r="A34" s="447" t="s">
        <v>686</v>
      </c>
      <c r="B34" s="487" t="s">
        <v>820</v>
      </c>
      <c r="C34" s="486"/>
      <c r="D34" s="480"/>
      <c r="E34" s="480"/>
      <c r="F34" s="1062"/>
      <c r="G34" s="470"/>
      <c r="H34" s="470"/>
      <c r="I34" s="470"/>
      <c r="J34" s="470"/>
      <c r="L34" s="875"/>
      <c r="M34" s="42"/>
      <c r="N34" s="42"/>
      <c r="P34" s="167" t="s">
        <v>21</v>
      </c>
      <c r="Q34" s="159"/>
      <c r="R34" s="165" t="s">
        <v>0</v>
      </c>
      <c r="S34" s="145"/>
    </row>
    <row r="35" spans="1:19" ht="18" x14ac:dyDescent="0.25">
      <c r="A35" s="447" t="s">
        <v>704</v>
      </c>
      <c r="B35" s="478">
        <v>422</v>
      </c>
      <c r="C35" s="478"/>
      <c r="D35" s="478"/>
      <c r="E35" s="478"/>
      <c r="F35" s="1063"/>
      <c r="G35" s="470"/>
      <c r="H35" s="470"/>
      <c r="I35" s="470"/>
      <c r="J35" s="470"/>
      <c r="L35" s="875"/>
      <c r="N35" s="369"/>
      <c r="P35" s="423" t="s">
        <v>2</v>
      </c>
      <c r="Q35" s="42"/>
      <c r="R35" s="42"/>
    </row>
    <row r="36" spans="1:19" s="488" customFormat="1" ht="18" x14ac:dyDescent="0.25">
      <c r="A36" s="447" t="s">
        <v>705</v>
      </c>
      <c r="B36" s="478"/>
      <c r="C36" s="478">
        <v>422</v>
      </c>
      <c r="D36" s="478"/>
      <c r="E36" s="478"/>
      <c r="F36" s="1063"/>
      <c r="G36" s="470"/>
      <c r="H36" s="470"/>
      <c r="I36" s="470"/>
      <c r="J36" s="470"/>
      <c r="L36" s="875"/>
      <c r="P36" s="423"/>
      <c r="Q36" s="42"/>
      <c r="R36" s="42"/>
      <c r="S36" s="37"/>
    </row>
    <row r="37" spans="1:19" ht="18" x14ac:dyDescent="0.25">
      <c r="A37" s="447" t="s">
        <v>687</v>
      </c>
      <c r="B37" s="478"/>
      <c r="C37" s="478"/>
      <c r="D37" s="478">
        <v>422</v>
      </c>
      <c r="E37" s="478"/>
      <c r="F37" s="1063"/>
      <c r="G37" s="470"/>
      <c r="H37" s="470"/>
      <c r="I37" s="470"/>
      <c r="J37" s="470"/>
      <c r="K37" s="488"/>
      <c r="L37" s="875"/>
      <c r="M37" s="488"/>
      <c r="N37" s="488"/>
      <c r="O37" s="488"/>
    </row>
    <row r="38" spans="1:19" ht="18" x14ac:dyDescent="0.25">
      <c r="A38" s="447" t="s">
        <v>839</v>
      </c>
      <c r="B38" s="478"/>
      <c r="C38" s="478"/>
      <c r="D38" s="478"/>
      <c r="E38" s="478">
        <v>422</v>
      </c>
      <c r="F38" s="1063"/>
      <c r="G38" s="470"/>
      <c r="H38" s="470"/>
      <c r="I38" s="470"/>
      <c r="J38" s="470"/>
      <c r="K38" s="488"/>
      <c r="L38" s="875"/>
      <c r="M38" s="488"/>
      <c r="N38" s="488"/>
      <c r="O38" s="488"/>
      <c r="P38" s="423"/>
      <c r="Q38" s="42"/>
      <c r="R38" s="42"/>
      <c r="S38" s="37" t="s">
        <v>0</v>
      </c>
    </row>
    <row r="39" spans="1:19" s="488" customFormat="1" ht="18" x14ac:dyDescent="0.25">
      <c r="A39" s="447" t="s">
        <v>840</v>
      </c>
      <c r="B39" s="885"/>
      <c r="C39" s="885"/>
      <c r="D39" s="885"/>
      <c r="E39" s="885"/>
      <c r="F39" s="1063">
        <v>422</v>
      </c>
      <c r="G39" s="871"/>
      <c r="H39" s="871"/>
      <c r="I39" s="871"/>
      <c r="J39" s="871"/>
      <c r="K39" s="873"/>
      <c r="L39" s="875"/>
      <c r="M39" s="873"/>
      <c r="N39" s="873"/>
      <c r="O39" s="873"/>
      <c r="P39" s="423"/>
      <c r="Q39" s="42"/>
      <c r="R39" s="42"/>
      <c r="S39" s="37"/>
    </row>
    <row r="40" spans="1:19" s="488" customFormat="1" ht="18" x14ac:dyDescent="0.25">
      <c r="A40" s="447" t="s">
        <v>688</v>
      </c>
      <c r="B40" s="478">
        <v>101</v>
      </c>
      <c r="C40" s="478">
        <v>101</v>
      </c>
      <c r="D40" s="478">
        <v>101</v>
      </c>
      <c r="E40" s="478">
        <v>402</v>
      </c>
      <c r="F40" s="1063">
        <v>402</v>
      </c>
      <c r="G40" s="470"/>
      <c r="H40" s="470"/>
      <c r="I40" s="470"/>
      <c r="J40" s="470"/>
      <c r="L40" s="875"/>
      <c r="P40" s="423"/>
      <c r="Q40" s="42"/>
      <c r="R40" s="42"/>
      <c r="S40" s="37"/>
    </row>
    <row r="41" spans="1:19" s="873" customFormat="1" ht="18" x14ac:dyDescent="0.25">
      <c r="A41" s="447" t="s">
        <v>699</v>
      </c>
      <c r="B41" s="478">
        <v>402</v>
      </c>
      <c r="C41" s="478">
        <v>402</v>
      </c>
      <c r="D41" s="478">
        <v>402</v>
      </c>
      <c r="E41" s="478">
        <v>101</v>
      </c>
      <c r="F41" s="1063">
        <v>101</v>
      </c>
      <c r="G41" s="470"/>
      <c r="H41" s="470"/>
      <c r="I41" s="470"/>
      <c r="J41" s="470"/>
      <c r="K41" s="488"/>
      <c r="L41" s="875"/>
      <c r="M41" s="488"/>
      <c r="N41" s="488"/>
      <c r="O41" s="488"/>
      <c r="P41" s="492"/>
      <c r="Q41" s="875"/>
      <c r="R41" s="875"/>
    </row>
    <row r="42" spans="1:19" s="488" customFormat="1" ht="18" x14ac:dyDescent="0.25">
      <c r="A42" s="447" t="s">
        <v>690</v>
      </c>
      <c r="B42" s="487" t="s">
        <v>817</v>
      </c>
      <c r="C42" s="486"/>
      <c r="D42" s="477"/>
      <c r="E42" s="477"/>
      <c r="F42" s="1064"/>
      <c r="G42" s="470"/>
      <c r="H42" s="470"/>
      <c r="I42" s="470"/>
      <c r="J42" s="470"/>
      <c r="K42" s="37"/>
      <c r="L42" s="875"/>
      <c r="M42" s="369"/>
      <c r="N42" s="42"/>
      <c r="O42" s="37"/>
      <c r="P42" s="423"/>
      <c r="Q42" s="42"/>
      <c r="R42" s="42"/>
      <c r="S42" s="37"/>
    </row>
    <row r="43" spans="1:19" s="488" customFormat="1" ht="18" x14ac:dyDescent="0.25">
      <c r="A43" s="447" t="s">
        <v>691</v>
      </c>
      <c r="B43" s="478">
        <v>423</v>
      </c>
      <c r="C43" s="478">
        <v>423</v>
      </c>
      <c r="D43" s="478"/>
      <c r="E43" s="478"/>
      <c r="F43" s="1063"/>
      <c r="G43" s="471"/>
      <c r="H43" s="471"/>
      <c r="I43" s="471"/>
      <c r="J43" s="471"/>
      <c r="K43" s="369"/>
      <c r="L43" s="369"/>
      <c r="M43" s="369"/>
      <c r="N43" s="369"/>
      <c r="O43" s="369"/>
      <c r="P43" s="423"/>
      <c r="Q43" s="42"/>
      <c r="R43" s="42"/>
      <c r="S43" s="37"/>
    </row>
    <row r="44" spans="1:19" s="488" customFormat="1" ht="18" x14ac:dyDescent="0.25">
      <c r="A44" s="447" t="s">
        <v>692</v>
      </c>
      <c r="B44" s="478"/>
      <c r="C44" s="478"/>
      <c r="D44" s="478">
        <v>423</v>
      </c>
      <c r="E44" s="478">
        <v>423</v>
      </c>
      <c r="F44" s="1063"/>
      <c r="G44" s="470"/>
      <c r="H44" s="470"/>
      <c r="I44" s="470"/>
      <c r="J44" s="470"/>
      <c r="K44" s="37"/>
      <c r="L44" s="37"/>
      <c r="M44" s="37"/>
      <c r="N44" s="369"/>
      <c r="O44" s="37"/>
      <c r="P44" s="423"/>
      <c r="Q44" s="369"/>
      <c r="R44" s="42"/>
      <c r="S44" s="37"/>
    </row>
    <row r="45" spans="1:19" ht="18" x14ac:dyDescent="0.25">
      <c r="A45" s="447" t="s">
        <v>375</v>
      </c>
      <c r="B45" s="885">
        <v>403</v>
      </c>
      <c r="C45" s="885">
        <v>403</v>
      </c>
      <c r="D45" s="885">
        <v>403</v>
      </c>
      <c r="E45" s="885"/>
      <c r="F45" s="1063">
        <v>423</v>
      </c>
      <c r="G45" s="871"/>
      <c r="H45" s="871"/>
      <c r="I45" s="871"/>
      <c r="J45" s="871"/>
      <c r="K45" s="873"/>
      <c r="L45" s="873"/>
      <c r="M45" s="873"/>
      <c r="N45" s="873"/>
      <c r="O45" s="873"/>
    </row>
    <row r="46" spans="1:19" s="369" customFormat="1" ht="18" x14ac:dyDescent="0.25">
      <c r="A46" s="447" t="s">
        <v>376</v>
      </c>
      <c r="B46" s="478"/>
      <c r="C46" s="478"/>
      <c r="D46" s="478"/>
      <c r="E46" s="478">
        <v>403</v>
      </c>
      <c r="F46" s="1063">
        <v>403</v>
      </c>
      <c r="G46" s="470"/>
      <c r="H46" s="470"/>
      <c r="I46" s="470"/>
      <c r="J46" s="470"/>
      <c r="K46" s="488"/>
      <c r="L46" s="423"/>
      <c r="M46" s="42"/>
      <c r="N46" s="42"/>
      <c r="O46" s="37"/>
      <c r="P46" s="423"/>
      <c r="Q46" s="42"/>
      <c r="R46" s="42"/>
      <c r="S46" s="37"/>
    </row>
    <row r="47" spans="1:19" s="873" customFormat="1" ht="18" x14ac:dyDescent="0.25">
      <c r="A47" s="447" t="s">
        <v>694</v>
      </c>
      <c r="B47" s="487" t="s">
        <v>819</v>
      </c>
      <c r="C47" s="486"/>
      <c r="D47" s="477"/>
      <c r="E47" s="477"/>
      <c r="F47" s="1064"/>
      <c r="G47" s="470"/>
      <c r="H47" s="470"/>
      <c r="I47" s="470"/>
      <c r="J47" s="470"/>
      <c r="K47" s="369"/>
      <c r="L47" s="492"/>
      <c r="M47" s="489"/>
      <c r="N47" s="489"/>
      <c r="O47" s="488"/>
      <c r="P47" s="492"/>
      <c r="Q47" s="875"/>
      <c r="R47" s="875"/>
    </row>
    <row r="48" spans="1:19" ht="18" x14ac:dyDescent="0.25">
      <c r="A48" s="447" t="s">
        <v>695</v>
      </c>
      <c r="B48" s="478">
        <v>424</v>
      </c>
      <c r="C48" s="478">
        <v>424</v>
      </c>
      <c r="D48" s="478">
        <v>102</v>
      </c>
      <c r="E48" s="478">
        <v>102</v>
      </c>
      <c r="F48" s="1063">
        <v>102</v>
      </c>
      <c r="G48" s="471"/>
      <c r="H48" s="471"/>
      <c r="I48" s="471"/>
      <c r="J48" s="471"/>
      <c r="N48" s="369"/>
      <c r="P48" s="423"/>
      <c r="Q48" s="42"/>
      <c r="R48" s="42"/>
      <c r="S48" s="369"/>
    </row>
    <row r="49" spans="1:19" s="488" customFormat="1" ht="18" x14ac:dyDescent="0.25">
      <c r="A49" s="447" t="s">
        <v>696</v>
      </c>
      <c r="B49" s="478">
        <v>704</v>
      </c>
      <c r="C49" s="478">
        <v>704</v>
      </c>
      <c r="D49" s="478">
        <v>424</v>
      </c>
      <c r="E49" s="478">
        <v>424</v>
      </c>
      <c r="F49" s="1063">
        <v>704</v>
      </c>
      <c r="G49" s="470"/>
      <c r="H49" s="470"/>
      <c r="I49" s="470"/>
      <c r="J49" s="470"/>
      <c r="K49" s="37"/>
      <c r="L49" s="37"/>
      <c r="M49" s="37"/>
      <c r="N49" s="369"/>
      <c r="O49" s="37"/>
    </row>
    <row r="50" spans="1:19" s="369" customFormat="1" ht="18" x14ac:dyDescent="0.25">
      <c r="A50" s="447" t="s">
        <v>697</v>
      </c>
      <c r="B50" s="885">
        <v>102</v>
      </c>
      <c r="C50" s="885">
        <v>102</v>
      </c>
      <c r="D50" s="885">
        <v>704</v>
      </c>
      <c r="E50" s="885">
        <v>704</v>
      </c>
      <c r="F50" s="1063">
        <v>424</v>
      </c>
      <c r="G50" s="871"/>
      <c r="H50" s="871"/>
      <c r="I50" s="871"/>
      <c r="J50" s="871"/>
      <c r="K50" s="873"/>
      <c r="L50" s="873"/>
      <c r="M50" s="873"/>
      <c r="N50" s="873"/>
      <c r="O50" s="873"/>
    </row>
    <row r="51" spans="1:19" ht="18" x14ac:dyDescent="0.25">
      <c r="A51" s="447" t="s">
        <v>698</v>
      </c>
      <c r="B51" s="478">
        <v>103</v>
      </c>
      <c r="C51" s="478">
        <v>103</v>
      </c>
      <c r="D51" s="478">
        <v>103</v>
      </c>
      <c r="E51" s="478"/>
      <c r="F51" s="1063"/>
      <c r="G51" s="471"/>
      <c r="H51" s="471"/>
      <c r="I51" s="471"/>
      <c r="J51" s="471"/>
      <c r="K51" s="369"/>
      <c r="L51" s="369"/>
      <c r="M51" s="369"/>
      <c r="N51" s="369"/>
      <c r="O51" s="369"/>
      <c r="P51" s="423"/>
      <c r="Q51" s="42"/>
      <c r="R51" s="42"/>
      <c r="S51" s="369"/>
    </row>
    <row r="52" spans="1:19" s="873" customFormat="1" ht="18" x14ac:dyDescent="0.25">
      <c r="A52" s="447" t="s">
        <v>701</v>
      </c>
      <c r="B52" s="487"/>
      <c r="C52" s="486"/>
      <c r="D52" s="885"/>
      <c r="E52" s="885">
        <v>103</v>
      </c>
      <c r="F52" s="1063">
        <v>103</v>
      </c>
      <c r="G52" s="470"/>
      <c r="H52" s="470"/>
      <c r="I52" s="470"/>
      <c r="J52" s="470"/>
      <c r="K52" s="37"/>
      <c r="L52" s="37"/>
      <c r="M52" s="37"/>
      <c r="N52" s="369"/>
      <c r="O52" s="37"/>
      <c r="P52" s="492"/>
      <c r="Q52" s="875"/>
      <c r="R52" s="875"/>
    </row>
    <row r="53" spans="1:19" ht="18" x14ac:dyDescent="0.25">
      <c r="A53" s="447"/>
      <c r="B53" s="478"/>
      <c r="C53" s="478"/>
      <c r="D53" s="478"/>
      <c r="E53" s="478"/>
      <c r="F53" s="1063"/>
      <c r="G53" s="471"/>
      <c r="H53" s="471"/>
      <c r="I53" s="471"/>
      <c r="J53" s="471"/>
      <c r="N53" s="369"/>
      <c r="P53" s="492"/>
      <c r="Q53" s="489"/>
      <c r="R53" s="489"/>
      <c r="S53" s="488"/>
    </row>
    <row r="54" spans="1:19" s="369" customFormat="1" ht="18" x14ac:dyDescent="0.25">
      <c r="A54" s="491" t="s">
        <v>131</v>
      </c>
      <c r="B54" s="482"/>
      <c r="C54" s="482"/>
      <c r="D54" s="477"/>
      <c r="E54" s="477"/>
      <c r="F54" s="470"/>
      <c r="G54" s="470"/>
      <c r="H54" s="470"/>
      <c r="I54" s="470"/>
      <c r="J54" s="470"/>
      <c r="K54" s="471"/>
      <c r="L54" s="471"/>
      <c r="M54" s="471"/>
      <c r="N54" s="471"/>
      <c r="O54" s="471"/>
      <c r="P54" s="492"/>
      <c r="Q54" s="489"/>
      <c r="R54" s="489"/>
      <c r="S54" s="488"/>
    </row>
    <row r="55" spans="1:19" ht="18" x14ac:dyDescent="0.25">
      <c r="A55" s="488" t="s">
        <v>21</v>
      </c>
      <c r="B55" s="482"/>
      <c r="C55" s="482"/>
      <c r="D55" s="477"/>
      <c r="E55" s="477"/>
      <c r="F55" s="470"/>
      <c r="G55" s="470"/>
      <c r="H55" s="470"/>
      <c r="I55" s="470"/>
      <c r="J55" s="470"/>
      <c r="K55" s="471"/>
      <c r="L55" s="471"/>
      <c r="M55" s="471"/>
      <c r="N55" s="471"/>
      <c r="O55" s="471"/>
      <c r="P55" s="492"/>
      <c r="Q55" s="489"/>
      <c r="R55" s="489"/>
      <c r="S55" s="488"/>
    </row>
    <row r="56" spans="1:19" x14ac:dyDescent="0.2">
      <c r="A56" s="488" t="s">
        <v>2</v>
      </c>
      <c r="B56" s="66"/>
      <c r="C56" s="42"/>
      <c r="D56" s="42"/>
      <c r="E56" s="42"/>
      <c r="F56" s="42"/>
      <c r="G56" s="42"/>
      <c r="P56" s="492"/>
      <c r="Q56" s="489"/>
      <c r="R56" s="489"/>
      <c r="S56" s="488"/>
    </row>
    <row r="57" spans="1:19" s="472" customFormat="1" x14ac:dyDescent="0.2">
      <c r="A57" s="488"/>
      <c r="B57" s="536">
        <f>SUM(B35:B53)</f>
        <v>3084</v>
      </c>
      <c r="C57" s="536">
        <f t="shared" ref="C57:F57" si="0">SUM(C35:C53)</f>
        <v>3084</v>
      </c>
      <c r="D57" s="536">
        <f t="shared" si="0"/>
        <v>3084</v>
      </c>
      <c r="E57" s="536">
        <f t="shared" si="0"/>
        <v>3084</v>
      </c>
      <c r="F57" s="536">
        <f t="shared" si="0"/>
        <v>3084</v>
      </c>
      <c r="G57" s="213"/>
      <c r="H57" s="213"/>
      <c r="I57" s="213"/>
      <c r="J57" s="213"/>
      <c r="K57" s="213"/>
      <c r="L57" s="65"/>
      <c r="M57" s="65"/>
      <c r="N57" s="65"/>
      <c r="O57" s="65"/>
      <c r="P57" s="423"/>
      <c r="Q57" s="42"/>
      <c r="R57" s="42"/>
      <c r="S57" s="369"/>
    </row>
    <row r="58" spans="1:19" s="472" customFormat="1" x14ac:dyDescent="0.2">
      <c r="A58" s="76" t="s">
        <v>22</v>
      </c>
      <c r="B58" s="536">
        <f>SUM(A19:A23,A26:A29)</f>
        <v>3084</v>
      </c>
      <c r="C58" s="529"/>
      <c r="D58" s="529"/>
      <c r="E58" s="529"/>
      <c r="F58" s="529"/>
      <c r="G58" s="216"/>
      <c r="H58" s="216"/>
      <c r="I58" s="216"/>
      <c r="J58" s="216"/>
      <c r="K58" s="216"/>
      <c r="L58" s="37"/>
      <c r="M58" s="37"/>
      <c r="N58" s="37"/>
      <c r="O58" s="37"/>
      <c r="P58" s="492"/>
      <c r="Q58" s="489"/>
      <c r="R58" s="489"/>
      <c r="S58" s="488"/>
    </row>
    <row r="59" spans="1:19" s="42" customFormat="1" x14ac:dyDescent="0.2">
      <c r="A59" s="76"/>
      <c r="B59" s="65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423"/>
      <c r="S59" s="37"/>
    </row>
    <row r="60" spans="1:19" s="42" customFormat="1" ht="15.75" x14ac:dyDescent="0.25">
      <c r="A60" s="599" t="s">
        <v>98</v>
      </c>
      <c r="B60" s="613"/>
      <c r="C60" s="599"/>
      <c r="D60" s="599"/>
      <c r="E60" s="599" t="s">
        <v>507</v>
      </c>
      <c r="F60" s="599"/>
      <c r="G60" s="601"/>
      <c r="H60" s="601"/>
      <c r="I60" s="597"/>
      <c r="J60" s="597"/>
      <c r="K60" s="597"/>
      <c r="L60" s="37"/>
      <c r="M60" s="37"/>
      <c r="N60" s="37"/>
      <c r="O60" s="37"/>
      <c r="P60" s="423"/>
      <c r="S60" s="37"/>
    </row>
    <row r="61" spans="1:19" s="42" customFormat="1" ht="16.5" thickBot="1" x14ac:dyDescent="0.3">
      <c r="A61" s="598"/>
      <c r="B61" s="612"/>
      <c r="C61" s="598"/>
      <c r="D61" s="598"/>
      <c r="E61" s="598"/>
      <c r="F61" s="598"/>
      <c r="G61" s="598"/>
      <c r="H61" s="598"/>
      <c r="I61" s="597"/>
      <c r="J61" s="597"/>
      <c r="K61" s="597"/>
      <c r="L61" s="37"/>
      <c r="M61" s="37"/>
      <c r="N61" s="37"/>
      <c r="O61" s="37"/>
      <c r="P61" s="423"/>
      <c r="S61" s="37"/>
    </row>
    <row r="62" spans="1:19" ht="16.5" thickBot="1" x14ac:dyDescent="0.3">
      <c r="A62" s="618" t="s">
        <v>96</v>
      </c>
      <c r="B62" s="619" t="s">
        <v>97</v>
      </c>
      <c r="C62" s="611" t="s">
        <v>100</v>
      </c>
      <c r="D62" s="607"/>
      <c r="E62" s="607"/>
      <c r="F62" s="607"/>
      <c r="G62" s="607"/>
      <c r="H62" s="607"/>
      <c r="I62" s="605"/>
      <c r="J62" s="606"/>
      <c r="K62" s="598"/>
      <c r="P62" s="423"/>
      <c r="Q62" s="42"/>
      <c r="R62" s="42"/>
      <c r="S62" s="369"/>
    </row>
    <row r="63" spans="1:19" ht="16.5" thickBot="1" x14ac:dyDescent="0.3">
      <c r="A63" s="1065" t="s">
        <v>437</v>
      </c>
      <c r="B63" s="614">
        <v>1</v>
      </c>
      <c r="C63" s="605"/>
      <c r="D63" s="603"/>
      <c r="E63" s="603"/>
      <c r="F63" s="603"/>
      <c r="G63" s="603"/>
      <c r="H63" s="603"/>
      <c r="I63" s="609"/>
      <c r="J63" s="610"/>
      <c r="K63" s="608"/>
      <c r="P63" s="423"/>
      <c r="Q63" s="42"/>
      <c r="R63" s="42"/>
      <c r="S63" s="369"/>
    </row>
    <row r="64" spans="1:19" ht="16.5" thickBot="1" x14ac:dyDescent="0.3">
      <c r="A64" s="1065" t="s">
        <v>445</v>
      </c>
      <c r="B64" s="617">
        <v>1</v>
      </c>
      <c r="C64" s="605"/>
      <c r="D64" s="603"/>
      <c r="E64" s="603"/>
      <c r="F64" s="603"/>
      <c r="G64" s="603"/>
      <c r="H64" s="603"/>
      <c r="I64" s="605"/>
      <c r="J64" s="606"/>
      <c r="K64" s="597"/>
      <c r="P64" s="423"/>
      <c r="Q64" s="42"/>
      <c r="R64" s="42"/>
      <c r="S64" s="369"/>
    </row>
    <row r="65" spans="1:19" ht="16.5" thickBot="1" x14ac:dyDescent="0.3">
      <c r="A65" s="1065" t="s">
        <v>440</v>
      </c>
      <c r="B65" s="617">
        <v>1</v>
      </c>
      <c r="C65" s="605"/>
      <c r="D65" s="603"/>
      <c r="E65" s="603"/>
      <c r="F65" s="603"/>
      <c r="G65" s="603"/>
      <c r="H65" s="603"/>
      <c r="I65" s="603"/>
      <c r="J65" s="604"/>
      <c r="K65" s="597"/>
      <c r="P65" s="423"/>
      <c r="Q65" s="42"/>
      <c r="R65" s="42"/>
    </row>
    <row r="66" spans="1:19" s="873" customFormat="1" ht="16.5" thickBot="1" x14ac:dyDescent="0.3">
      <c r="A66" s="1065" t="s">
        <v>441</v>
      </c>
      <c r="B66" s="681">
        <v>1</v>
      </c>
      <c r="C66" s="635"/>
      <c r="D66" s="633"/>
      <c r="E66" s="633"/>
      <c r="F66" s="633"/>
      <c r="G66" s="633"/>
      <c r="H66" s="633"/>
      <c r="I66" s="633"/>
      <c r="J66" s="634"/>
      <c r="K66" s="779"/>
      <c r="P66" s="492"/>
      <c r="Q66" s="875"/>
      <c r="R66" s="875"/>
    </row>
    <row r="67" spans="1:19" ht="16.5" thickBot="1" x14ac:dyDescent="0.3">
      <c r="A67" s="1066" t="s">
        <v>436</v>
      </c>
      <c r="B67" s="614">
        <v>2</v>
      </c>
      <c r="C67" s="605"/>
      <c r="D67" s="603"/>
      <c r="E67" s="603"/>
      <c r="F67" s="603"/>
      <c r="G67" s="603"/>
      <c r="H67" s="603"/>
      <c r="I67" s="605"/>
      <c r="J67" s="606"/>
      <c r="K67" s="598"/>
      <c r="P67" s="423"/>
      <c r="Q67" s="42"/>
      <c r="R67" s="42"/>
      <c r="S67" s="42"/>
    </row>
    <row r="68" spans="1:19" ht="16.5" thickBot="1" x14ac:dyDescent="0.3">
      <c r="A68" s="1066" t="s">
        <v>446</v>
      </c>
      <c r="B68" s="614">
        <v>2</v>
      </c>
      <c r="C68" s="605"/>
      <c r="D68" s="603"/>
      <c r="E68" s="603"/>
      <c r="F68" s="603"/>
      <c r="G68" s="603"/>
      <c r="H68" s="603"/>
      <c r="I68" s="605"/>
      <c r="J68" s="606"/>
      <c r="K68" s="598"/>
      <c r="P68" s="423"/>
      <c r="Q68" s="42"/>
      <c r="R68" s="42"/>
    </row>
    <row r="69" spans="1:19" ht="16.5" thickBot="1" x14ac:dyDescent="0.3">
      <c r="A69" s="1066" t="s">
        <v>435</v>
      </c>
      <c r="B69" s="614">
        <v>2</v>
      </c>
      <c r="C69" s="605"/>
      <c r="D69" s="603"/>
      <c r="E69" s="603"/>
      <c r="F69" s="603"/>
      <c r="G69" s="603"/>
      <c r="H69" s="603"/>
      <c r="I69" s="605"/>
      <c r="J69" s="606"/>
      <c r="K69" s="598"/>
    </row>
    <row r="70" spans="1:19" ht="16.5" thickBot="1" x14ac:dyDescent="0.3">
      <c r="A70" s="1067" t="s">
        <v>449</v>
      </c>
      <c r="B70" s="614">
        <v>2</v>
      </c>
      <c r="C70" s="605"/>
      <c r="D70" s="603"/>
      <c r="E70" s="603"/>
      <c r="F70" s="603"/>
      <c r="G70" s="603"/>
      <c r="H70" s="603"/>
      <c r="I70" s="605"/>
      <c r="J70" s="606"/>
      <c r="K70" s="598"/>
    </row>
    <row r="71" spans="1:19" ht="16.5" thickBot="1" x14ac:dyDescent="0.3">
      <c r="A71" s="1066" t="s">
        <v>438</v>
      </c>
      <c r="B71" s="616">
        <v>3</v>
      </c>
      <c r="C71" s="605"/>
      <c r="D71" s="603"/>
      <c r="E71" s="603"/>
      <c r="F71" s="603"/>
      <c r="G71" s="603"/>
      <c r="H71" s="603"/>
      <c r="I71" s="605"/>
      <c r="J71" s="606"/>
      <c r="K71" s="598"/>
    </row>
    <row r="72" spans="1:19" ht="16.5" thickBot="1" x14ac:dyDescent="0.3">
      <c r="A72" s="1065" t="s">
        <v>442</v>
      </c>
      <c r="B72" s="615">
        <v>3</v>
      </c>
      <c r="C72" s="605"/>
      <c r="D72" s="603"/>
      <c r="E72" s="603"/>
      <c r="F72" s="603"/>
      <c r="G72" s="603"/>
      <c r="H72" s="603"/>
      <c r="I72" s="605"/>
      <c r="J72" s="606"/>
      <c r="K72" s="598"/>
    </row>
    <row r="73" spans="1:19" ht="16.5" thickBot="1" x14ac:dyDescent="0.3">
      <c r="A73" s="1066" t="s">
        <v>448</v>
      </c>
      <c r="B73" s="615">
        <v>3</v>
      </c>
      <c r="C73" s="605"/>
      <c r="D73" s="603"/>
      <c r="E73" s="603"/>
      <c r="F73" s="603"/>
      <c r="G73" s="603"/>
      <c r="H73" s="603"/>
      <c r="I73" s="605"/>
      <c r="J73" s="606"/>
      <c r="K73" s="598"/>
    </row>
    <row r="74" spans="1:19" ht="16.5" thickBot="1" x14ac:dyDescent="0.3">
      <c r="A74" s="1066" t="s">
        <v>462</v>
      </c>
      <c r="B74" s="615">
        <v>3</v>
      </c>
      <c r="C74" s="605"/>
      <c r="D74" s="603"/>
      <c r="E74" s="603"/>
      <c r="F74" s="603"/>
      <c r="G74" s="603"/>
      <c r="H74" s="603"/>
      <c r="I74" s="605"/>
      <c r="J74" s="606"/>
      <c r="K74" s="598"/>
    </row>
    <row r="75" spans="1:19" ht="16.5" thickBot="1" x14ac:dyDescent="0.3">
      <c r="A75" s="1066" t="s">
        <v>465</v>
      </c>
      <c r="B75" s="615">
        <v>3</v>
      </c>
      <c r="C75" s="605"/>
      <c r="D75" s="603"/>
      <c r="E75" s="603"/>
      <c r="F75" s="603"/>
      <c r="G75" s="603"/>
      <c r="H75" s="603"/>
      <c r="I75" s="605"/>
      <c r="J75" s="606"/>
      <c r="K75" s="598"/>
    </row>
    <row r="76" spans="1:19" ht="16.5" thickBot="1" x14ac:dyDescent="0.3">
      <c r="A76" s="1065" t="s">
        <v>439</v>
      </c>
      <c r="B76" s="615">
        <v>4</v>
      </c>
      <c r="C76" s="605"/>
      <c r="D76" s="603"/>
      <c r="E76" s="603"/>
      <c r="F76" s="603"/>
      <c r="G76" s="603"/>
      <c r="H76" s="603"/>
      <c r="I76" s="605"/>
      <c r="J76" s="606"/>
      <c r="K76" s="598"/>
    </row>
    <row r="77" spans="1:19" ht="16.5" thickBot="1" x14ac:dyDescent="0.3">
      <c r="A77" s="1066" t="s">
        <v>444</v>
      </c>
      <c r="B77" s="615">
        <v>4</v>
      </c>
      <c r="C77" s="605"/>
      <c r="D77" s="603"/>
      <c r="E77" s="603"/>
      <c r="F77" s="603"/>
      <c r="G77" s="603"/>
      <c r="H77" s="603"/>
      <c r="I77" s="605"/>
      <c r="J77" s="606"/>
      <c r="K77" s="598"/>
    </row>
    <row r="78" spans="1:19" ht="16.5" thickBot="1" x14ac:dyDescent="0.3">
      <c r="A78" s="1066" t="s">
        <v>447</v>
      </c>
      <c r="B78" s="615">
        <v>4</v>
      </c>
      <c r="C78" s="605"/>
      <c r="D78" s="603"/>
      <c r="E78" s="603"/>
      <c r="F78" s="603"/>
      <c r="G78" s="603"/>
      <c r="H78" s="603"/>
      <c r="I78" s="605"/>
      <c r="J78" s="606"/>
      <c r="K78" s="598"/>
    </row>
    <row r="79" spans="1:19" ht="16.5" thickBot="1" x14ac:dyDescent="0.3">
      <c r="A79" s="1066" t="s">
        <v>443</v>
      </c>
      <c r="B79" s="615">
        <v>4</v>
      </c>
      <c r="C79" s="605"/>
      <c r="D79" s="603"/>
      <c r="E79" s="603"/>
      <c r="F79" s="603"/>
      <c r="G79" s="603"/>
      <c r="H79" s="603"/>
      <c r="I79" s="605"/>
      <c r="J79" s="606"/>
      <c r="K79" s="598"/>
    </row>
    <row r="80" spans="1:19" x14ac:dyDescent="0.2">
      <c r="A80" s="598"/>
      <c r="B80" s="612"/>
      <c r="C80" s="598"/>
      <c r="D80" s="598"/>
      <c r="E80" s="598"/>
      <c r="F80" s="598"/>
      <c r="G80" s="598"/>
      <c r="H80" s="598"/>
      <c r="I80" s="600"/>
      <c r="J80" s="600"/>
      <c r="K80" s="598"/>
    </row>
    <row r="81" spans="1:11" x14ac:dyDescent="0.2">
      <c r="A81" s="598" t="s">
        <v>101</v>
      </c>
      <c r="B81" s="612"/>
      <c r="C81" s="598"/>
      <c r="D81" s="598"/>
      <c r="E81" s="598"/>
      <c r="F81" s="598"/>
      <c r="G81" s="598"/>
      <c r="H81" s="598"/>
      <c r="I81" s="600"/>
      <c r="J81" s="600"/>
      <c r="K81" s="598"/>
    </row>
    <row r="82" spans="1:11" ht="15.75" x14ac:dyDescent="0.25">
      <c r="A82" s="598" t="s">
        <v>182</v>
      </c>
      <c r="B82" s="597"/>
      <c r="C82" s="597"/>
      <c r="D82" s="597"/>
      <c r="E82" s="597"/>
      <c r="F82" s="597"/>
      <c r="G82" s="597"/>
      <c r="H82" s="597"/>
      <c r="I82" s="600"/>
      <c r="J82" s="600"/>
      <c r="K82" s="597"/>
    </row>
    <row r="83" spans="1:11" ht="15.75" x14ac:dyDescent="0.25">
      <c r="A83" s="597"/>
      <c r="B83" s="597"/>
      <c r="C83" s="597"/>
      <c r="D83" s="597"/>
      <c r="E83" s="597"/>
      <c r="F83" s="597"/>
      <c r="G83" s="597"/>
      <c r="H83" s="597"/>
      <c r="I83" s="600"/>
      <c r="J83" s="600"/>
      <c r="K83" s="597"/>
    </row>
    <row r="84" spans="1:11" ht="15.75" x14ac:dyDescent="0.25">
      <c r="A84" s="602" t="s">
        <v>102</v>
      </c>
      <c r="B84" s="1156">
        <f>Termine!F1</f>
        <v>43344</v>
      </c>
      <c r="C84" s="1158"/>
      <c r="D84" s="1158"/>
      <c r="E84" s="597"/>
      <c r="F84" s="597"/>
      <c r="G84" s="597"/>
      <c r="H84" s="597"/>
      <c r="I84" s="600"/>
      <c r="J84" s="600"/>
      <c r="K84" s="597"/>
    </row>
    <row r="85" spans="1:11" ht="15.75" x14ac:dyDescent="0.25">
      <c r="C85" s="488"/>
      <c r="D85" s="488"/>
      <c r="E85" s="488"/>
      <c r="F85" s="488"/>
      <c r="G85" s="488"/>
      <c r="H85" s="488"/>
      <c r="I85" s="600"/>
      <c r="J85" s="600"/>
      <c r="K85" s="597"/>
    </row>
  </sheetData>
  <sortState ref="A66:J80">
    <sortCondition ref="B66:B80"/>
    <sortCondition ref="A66:A80"/>
  </sortState>
  <mergeCells count="2">
    <mergeCell ref="P8:R8"/>
    <mergeCell ref="B84:D84"/>
  </mergeCells>
  <pageMargins left="0.78740157499999996" right="0.78740157499999996" top="0.984251969" bottom="0.984251969" header="0.4921259845" footer="0.4921259845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29</vt:i4>
      </vt:variant>
      <vt:variant>
        <vt:lpstr>Benannte Bereiche</vt:lpstr>
      </vt:variant>
      <vt:variant>
        <vt:i4>26</vt:i4>
      </vt:variant>
    </vt:vector>
  </HeadingPairs>
  <TitlesOfParts>
    <vt:vector size="55" baseType="lpstr">
      <vt:lpstr>Arbeitsschutz</vt:lpstr>
      <vt:lpstr>Termine</vt:lpstr>
      <vt:lpstr>EA18</vt:lpstr>
      <vt:lpstr>ES18</vt:lpstr>
      <vt:lpstr>KEA18</vt:lpstr>
      <vt:lpstr>KES18</vt:lpstr>
      <vt:lpstr>EA17</vt:lpstr>
      <vt:lpstr>ES17</vt:lpstr>
      <vt:lpstr>KEA17</vt:lpstr>
      <vt:lpstr>KES17</vt:lpstr>
      <vt:lpstr>KEA16</vt:lpstr>
      <vt:lpstr>KES16 </vt:lpstr>
      <vt:lpstr>EAA16</vt:lpstr>
      <vt:lpstr>EAM16</vt:lpstr>
      <vt:lpstr>ESI16</vt:lpstr>
      <vt:lpstr>ESR16 </vt:lpstr>
      <vt:lpstr>EAA15</vt:lpstr>
      <vt:lpstr>EAM15</vt:lpstr>
      <vt:lpstr>ESI15</vt:lpstr>
      <vt:lpstr>ESR15</vt:lpstr>
      <vt:lpstr>CDHAW</vt:lpstr>
      <vt:lpstr>MDHK</vt:lpstr>
      <vt:lpstr>NIm8</vt:lpstr>
      <vt:lpstr>NIm17</vt:lpstr>
      <vt:lpstr>WWF16</vt:lpstr>
      <vt:lpstr>EMm18</vt:lpstr>
      <vt:lpstr>KME18</vt:lpstr>
      <vt:lpstr>KME17</vt:lpstr>
      <vt:lpstr>Tabelle1</vt:lpstr>
      <vt:lpstr>CDHAW!Druckbereich</vt:lpstr>
      <vt:lpstr>'EA17'!Druckbereich</vt:lpstr>
      <vt:lpstr>'EA18'!Druckbereich</vt:lpstr>
      <vt:lpstr>'EAA15'!Druckbereich</vt:lpstr>
      <vt:lpstr>'EAA16'!Druckbereich</vt:lpstr>
      <vt:lpstr>'EAM15'!Druckbereich</vt:lpstr>
      <vt:lpstr>'EAM16'!Druckbereich</vt:lpstr>
      <vt:lpstr>'EMm18'!Druckbereich</vt:lpstr>
      <vt:lpstr>'ES17'!Druckbereich</vt:lpstr>
      <vt:lpstr>'ES18'!Druckbereich</vt:lpstr>
      <vt:lpstr>'ESI15'!Druckbereich</vt:lpstr>
      <vt:lpstr>'ESI16'!Druckbereich</vt:lpstr>
      <vt:lpstr>'ESR15'!Druckbereich</vt:lpstr>
      <vt:lpstr>'ESR16 '!Druckbereich</vt:lpstr>
      <vt:lpstr>'KEA16'!Druckbereich</vt:lpstr>
      <vt:lpstr>'KEA17'!Druckbereich</vt:lpstr>
      <vt:lpstr>'KEA18'!Druckbereich</vt:lpstr>
      <vt:lpstr>'KES16 '!Druckbereich</vt:lpstr>
      <vt:lpstr>'KES17'!Druckbereich</vt:lpstr>
      <vt:lpstr>'KES18'!Druckbereich</vt:lpstr>
      <vt:lpstr>MDHK!Druckbereich</vt:lpstr>
      <vt:lpstr>'NIm17'!Druckbereich</vt:lpstr>
      <vt:lpstr>'NIm8'!Druckbereich</vt:lpstr>
      <vt:lpstr>Termine!Druckbereich</vt:lpstr>
      <vt:lpstr>'WWF16'!Druckbereich</vt:lpstr>
      <vt:lpstr>Termine!Drucktitel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W. Menzel</dc:creator>
  <cp:lastModifiedBy>Dr. Menzel</cp:lastModifiedBy>
  <cp:lastPrinted>2018-09-12T11:01:22Z</cp:lastPrinted>
  <dcterms:created xsi:type="dcterms:W3CDTF">1999-07-07T11:44:07Z</dcterms:created>
  <dcterms:modified xsi:type="dcterms:W3CDTF">2018-10-26T12:16:53Z</dcterms:modified>
</cp:coreProperties>
</file>